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263682\Downloads\"/>
    </mc:Choice>
  </mc:AlternateContent>
  <xr:revisionPtr revIDLastSave="0" documentId="13_ncr:1_{DAA682D5-ED8F-423C-A73A-B844C6FBB0C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77" i="1" l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P20" i="1"/>
  <c r="Q20" i="1" s="1"/>
  <c r="G16" i="1"/>
  <c r="H16" i="1" s="1"/>
  <c r="P19" i="1"/>
  <c r="Q19" i="1" s="1"/>
  <c r="G15" i="1"/>
  <c r="H15" i="1" s="1"/>
  <c r="P18" i="1"/>
  <c r="Q18" i="1" s="1"/>
  <c r="G14" i="1"/>
  <c r="H14" i="1" s="1"/>
  <c r="P17" i="1"/>
  <c r="Q17" i="1" s="1"/>
  <c r="G13" i="1"/>
  <c r="H13" i="1" s="1"/>
  <c r="P16" i="1"/>
  <c r="Q16" i="1" s="1"/>
  <c r="G12" i="1"/>
  <c r="H12" i="1" s="1"/>
  <c r="P15" i="1"/>
  <c r="Q15" i="1" s="1"/>
  <c r="G11" i="1"/>
  <c r="H11" i="1" s="1"/>
  <c r="P14" i="1"/>
  <c r="Q14" i="1" s="1"/>
  <c r="P13" i="1"/>
  <c r="Q13" i="1" s="1"/>
  <c r="P12" i="1"/>
  <c r="Q12" i="1" s="1"/>
  <c r="H381" i="1" l="1"/>
  <c r="Q381" i="1"/>
  <c r="I8" i="1" s="1"/>
</calcChain>
</file>

<file path=xl/sharedStrings.xml><?xml version="1.0" encoding="utf-8"?>
<sst xmlns="http://schemas.openxmlformats.org/spreadsheetml/2006/main" count="125" uniqueCount="95">
  <si>
    <t>LONG</t>
  </si>
  <si>
    <t>SALDO :</t>
  </si>
  <si>
    <t>SHORT</t>
  </si>
  <si>
    <t>Data In</t>
  </si>
  <si>
    <t>Data out</t>
  </si>
  <si>
    <t>Titolo</t>
  </si>
  <si>
    <t>Long</t>
  </si>
  <si>
    <t>SL</t>
  </si>
  <si>
    <t>Uscita</t>
  </si>
  <si>
    <t>Utile/Perdita</t>
  </si>
  <si>
    <t>% Gain/Loss</t>
  </si>
  <si>
    <t>Data Out</t>
  </si>
  <si>
    <t>Short</t>
  </si>
  <si>
    <t>Boeing</t>
  </si>
  <si>
    <t>Azimut</t>
  </si>
  <si>
    <t>08/03 liq, metà 24,00 27/03 liq. Metà 25,10</t>
  </si>
  <si>
    <t>Unicredit</t>
  </si>
  <si>
    <t>Unieuro</t>
  </si>
  <si>
    <t>30/05 metà 18,06  DVD 27/06 1,35 DVD 26/06/23 0,49 05/03 liq. Metà 8,85</t>
  </si>
  <si>
    <t>Rheinmetall</t>
  </si>
  <si>
    <t>Intel</t>
  </si>
  <si>
    <t xml:space="preserve">04/08 DVD 0,365$ 04/11 DVD 0,365$ DVD 06/02/23 0,365 DVD 04/05 0,125 01/09 dvd 0,125 01/12 dvd 0,12506/02/24 dvd 0,125 05/03 </t>
  </si>
  <si>
    <t>29/08 liq. Metà 22,26 05/03 liq. Metà 31,07</t>
  </si>
  <si>
    <t>Ferrari</t>
  </si>
  <si>
    <t>Technogym</t>
  </si>
  <si>
    <t>28/02 liq. Metà 8,46 20/05 dvd 0,26 02/07 liq. Metà 9,64</t>
  </si>
  <si>
    <t>Amplifon</t>
  </si>
  <si>
    <t>Snam</t>
  </si>
  <si>
    <t>31/10 metà 4,342 22/01 dvd 0,1128 23/01/24 acq. Metà 4,598 03/09 liq. Metà 4,50 25/09 liq.metà 4,562</t>
  </si>
  <si>
    <t>Poste</t>
  </si>
  <si>
    <t>18/11 dvd 0,33</t>
  </si>
  <si>
    <t>Chevron</t>
  </si>
  <si>
    <t>15/02 dvd 1,63 29/04 liq. Metà 166,99 16/05 DVD 1,63 01/08/24 liq. Metà 153,10</t>
  </si>
  <si>
    <t>Tesla</t>
  </si>
  <si>
    <t>Antares</t>
  </si>
  <si>
    <t>Enel</t>
  </si>
  <si>
    <t>15/12 liq. Metà 6,646  22/01 dvd 0,215 13/06 licq. Metà 6,57</t>
  </si>
  <si>
    <t>Piaggio</t>
  </si>
  <si>
    <t>21/12 acq. Metà 307,6 05/01/24 acq. Metà 303,9 01/02 liq. Metà 353,50 04/03 liq. Metà 383,30</t>
  </si>
  <si>
    <t>Moncler</t>
  </si>
  <si>
    <t>Nike</t>
  </si>
  <si>
    <t>01/03 dvd 0,37</t>
  </si>
  <si>
    <t>Tenaris</t>
  </si>
  <si>
    <t>11/01 acq. Metà 14,66</t>
  </si>
  <si>
    <t>Starbucks</t>
  </si>
  <si>
    <t>12/01 acq. Metà 91,86</t>
  </si>
  <si>
    <t>Intesa</t>
  </si>
  <si>
    <t>17/01 acq. Metà 2,706</t>
  </si>
  <si>
    <t>B.P.Sondrio</t>
  </si>
  <si>
    <t>22/01 acq. Metà 6,37</t>
  </si>
  <si>
    <t>Inwit</t>
  </si>
  <si>
    <t>Eurog. Lam.</t>
  </si>
  <si>
    <t>Stm</t>
  </si>
  <si>
    <t>Orsero</t>
  </si>
  <si>
    <t>Baker Hughes</t>
  </si>
  <si>
    <t>Saipem</t>
  </si>
  <si>
    <t>28/02 liq. Metà 1,4835 05/03 liq.metà 1,9195</t>
  </si>
  <si>
    <t>3its ( leva3 short)</t>
  </si>
  <si>
    <t>23/02 acq. Metà 0,2712 05/03 liq. Metà 0,2587</t>
  </si>
  <si>
    <t>Marr</t>
  </si>
  <si>
    <t>20/05 dvd 0,60</t>
  </si>
  <si>
    <t>Campari</t>
  </si>
  <si>
    <t>Cy4gate</t>
  </si>
  <si>
    <t>Enphase</t>
  </si>
  <si>
    <t>30/05 liq. Metà 132 20/06 liq. Metà 108,90</t>
  </si>
  <si>
    <t>Webuild</t>
  </si>
  <si>
    <t>Gvs</t>
  </si>
  <si>
    <t>Bper</t>
  </si>
  <si>
    <t>Eurotech</t>
  </si>
  <si>
    <t>Sirius XM</t>
  </si>
  <si>
    <t>09/05 dvd 0,0266</t>
  </si>
  <si>
    <t>Nexi</t>
  </si>
  <si>
    <t>Fineco</t>
  </si>
  <si>
    <t>Plug Power</t>
  </si>
  <si>
    <t>Signify</t>
  </si>
  <si>
    <t>Telecom</t>
  </si>
  <si>
    <t>Levmib</t>
  </si>
  <si>
    <t>Fincantieri</t>
  </si>
  <si>
    <t>De Longhi</t>
  </si>
  <si>
    <t>29/08 liq. Metà 8,50 06/11 liq. Metà 5,945</t>
  </si>
  <si>
    <t>3gol</t>
  </si>
  <si>
    <t>Sogefi</t>
  </si>
  <si>
    <t>Digital Value</t>
  </si>
  <si>
    <t>04/09 acq. Metà 7,996 06/11 liq. Metà 5,945</t>
  </si>
  <si>
    <t>D’Amico</t>
  </si>
  <si>
    <t>Technoprobe</t>
  </si>
  <si>
    <t>Stellantis</t>
  </si>
  <si>
    <t>24/10 liq. Metà 12,92 08/11 liq. Metà 12,498</t>
  </si>
  <si>
    <t>Globalfoundries</t>
  </si>
  <si>
    <t xml:space="preserve">Moderna </t>
  </si>
  <si>
    <t>STM</t>
  </si>
  <si>
    <t>Mediobanca</t>
  </si>
  <si>
    <t>12/11 acq. Metà 14,26 15/11 liq. Metà 14,86</t>
  </si>
  <si>
    <r>
      <t xml:space="preserve">RISULTATI MAC TRADER </t>
    </r>
    <r>
      <rPr>
        <b/>
        <sz val="10"/>
        <color rgb="FFFF0000"/>
        <rFont val="Arial"/>
        <family val="2"/>
      </rPr>
      <t>PREMIUM</t>
    </r>
    <r>
      <rPr>
        <b/>
        <sz val="10"/>
        <color rgb="FF000000"/>
        <rFont val="Arial"/>
        <family val="2"/>
      </rPr>
      <t xml:space="preserve"> ANNO 2024</t>
    </r>
  </si>
  <si>
    <t>info@mactrader.it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</si>
</sst>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;[Red]\-0.00%"/>
    <numFmt numFmtId="165" formatCode="[$€-410]\ #,##0.00;[Red]\-[$€-410]\ #,##0.00"/>
    <numFmt numFmtId="166" formatCode="dd/mm/yy"/>
    <numFmt numFmtId="167" formatCode="0.00;[Red]\-0.00"/>
  </numFmts>
  <fonts count="9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Arial"/>
      <charset val="1"/>
    </font>
    <font>
      <sz val="10"/>
      <color rgb="FFFF3333"/>
      <name val="Arial"/>
      <charset val="1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CCCCCC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166" fontId="0" fillId="0" borderId="0" xfId="0" applyNumberFormat="1" applyAlignment="1">
      <alignment horizontal="center"/>
    </xf>
    <xf numFmtId="167" fontId="0" fillId="0" borderId="0" xfId="0" applyNumberFormat="1"/>
    <xf numFmtId="166" fontId="0" fillId="0" borderId="0" xfId="0" applyNumberFormat="1"/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67" fontId="0" fillId="0" borderId="1" xfId="0" applyNumberFormat="1" applyBorder="1"/>
    <xf numFmtId="0" fontId="4" fillId="0" borderId="1" xfId="0" applyFont="1" applyBorder="1"/>
    <xf numFmtId="10" fontId="0" fillId="0" borderId="0" xfId="0" applyNumberForma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5" fillId="3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actrader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00"/>
  <sheetViews>
    <sheetView tabSelected="1" zoomScaleNormal="100" workbookViewId="0">
      <selection activeCell="I20" sqref="I20"/>
    </sheetView>
  </sheetViews>
  <sheetFormatPr defaultColWidth="0" defaultRowHeight="12.75" zeroHeight="1" x14ac:dyDescent="0.2"/>
  <cols>
    <col min="1" max="8" width="11.5703125" customWidth="1"/>
    <col min="9" max="9" width="71.28515625" customWidth="1"/>
    <col min="10" max="17" width="11.5703125" customWidth="1"/>
    <col min="18" max="18" width="26.7109375" customWidth="1"/>
    <col min="19" max="19" width="11.5703125" customWidth="1"/>
    <col min="20" max="20" width="8.5703125" customWidth="1"/>
    <col min="21" max="26" width="8.5703125" hidden="1"/>
    <col min="27" max="1025" width="12.5703125" hidden="1"/>
    <col min="1026" max="16384" width="8.7109375" hidden="1"/>
  </cols>
  <sheetData>
    <row r="1" spans="1:21" x14ac:dyDescent="0.2"/>
    <row r="2" spans="1:21" ht="22.5" customHeight="1" x14ac:dyDescent="0.2">
      <c r="I2" s="21" t="s">
        <v>93</v>
      </c>
    </row>
    <row r="3" spans="1:21" x14ac:dyDescent="0.2">
      <c r="I3" s="22"/>
    </row>
    <row r="4" spans="1:21" ht="20.25" customHeight="1" x14ac:dyDescent="0.2">
      <c r="I4" s="23" t="s">
        <v>94</v>
      </c>
    </row>
    <row r="5" spans="1:21" x14ac:dyDescent="0.2"/>
    <row r="6" spans="1:21" ht="12.75" customHeight="1" x14ac:dyDescent="0.2">
      <c r="B6" s="1"/>
      <c r="C6" s="2"/>
      <c r="K6" s="1"/>
      <c r="L6" s="2"/>
    </row>
    <row r="7" spans="1:21" ht="12.75" customHeight="1" x14ac:dyDescent="0.2">
      <c r="B7" s="1"/>
      <c r="C7" s="2"/>
      <c r="E7" s="3" t="s">
        <v>0</v>
      </c>
      <c r="I7" s="24" t="s">
        <v>1</v>
      </c>
      <c r="K7" s="1"/>
      <c r="L7" s="2"/>
      <c r="N7" s="3" t="s">
        <v>2</v>
      </c>
    </row>
    <row r="8" spans="1:21" ht="12.75" customHeight="1" x14ac:dyDescent="0.2">
      <c r="B8" s="1"/>
      <c r="C8" s="2"/>
      <c r="I8" s="25">
        <f>SUM(H381+Q381)</f>
        <v>0.64763142420446984</v>
      </c>
      <c r="K8" s="1"/>
      <c r="L8" s="2"/>
    </row>
    <row r="9" spans="1:21" ht="12.75" customHeight="1" x14ac:dyDescent="0.2">
      <c r="B9" s="1"/>
      <c r="C9" s="2"/>
      <c r="K9" s="1"/>
      <c r="L9" s="2"/>
    </row>
    <row r="10" spans="1:21" ht="12.75" customHeight="1" x14ac:dyDescent="0.25">
      <c r="A10" s="3" t="s">
        <v>3</v>
      </c>
      <c r="B10" s="3" t="s">
        <v>4</v>
      </c>
      <c r="C10" s="5" t="s">
        <v>5</v>
      </c>
      <c r="D10" s="6" t="s">
        <v>6</v>
      </c>
      <c r="E10" s="6" t="s">
        <v>7</v>
      </c>
      <c r="F10" s="6" t="s">
        <v>8</v>
      </c>
      <c r="G10" s="3" t="s">
        <v>9</v>
      </c>
      <c r="H10" s="3" t="s">
        <v>10</v>
      </c>
      <c r="J10" s="3" t="s">
        <v>3</v>
      </c>
      <c r="K10" s="3" t="s">
        <v>11</v>
      </c>
      <c r="L10" s="5" t="s">
        <v>5</v>
      </c>
      <c r="M10" s="6" t="s">
        <v>12</v>
      </c>
      <c r="N10" s="7" t="s">
        <v>7</v>
      </c>
      <c r="O10" s="6" t="s">
        <v>8</v>
      </c>
      <c r="P10" s="3" t="s">
        <v>9</v>
      </c>
      <c r="Q10" s="3" t="s">
        <v>10</v>
      </c>
      <c r="S10" s="8"/>
    </row>
    <row r="11" spans="1:21" ht="12.75" customHeight="1" x14ac:dyDescent="0.2">
      <c r="A11" s="9">
        <v>44701</v>
      </c>
      <c r="B11" s="9">
        <v>45356</v>
      </c>
      <c r="C11" s="2" t="s">
        <v>17</v>
      </c>
      <c r="D11">
        <v>16.28</v>
      </c>
      <c r="E11">
        <v>15.9</v>
      </c>
      <c r="F11">
        <v>13.455</v>
      </c>
      <c r="G11" s="10">
        <f t="shared" ref="G11:G42" si="0">F11-D11</f>
        <v>-2.8250000000000011</v>
      </c>
      <c r="H11" s="4">
        <f>(G11+(1.35/2)+(0.49/2))/D11</f>
        <v>-0.11701474201474207</v>
      </c>
      <c r="I11" t="s">
        <v>18</v>
      </c>
      <c r="K11" s="1"/>
      <c r="L11" s="2"/>
    </row>
    <row r="12" spans="1:21" ht="12.75" customHeight="1" x14ac:dyDescent="0.2">
      <c r="A12" s="9">
        <v>44761</v>
      </c>
      <c r="B12" s="9">
        <v>45356</v>
      </c>
      <c r="C12" s="2" t="s">
        <v>20</v>
      </c>
      <c r="D12">
        <v>40.07</v>
      </c>
      <c r="E12">
        <v>39.799999999999997</v>
      </c>
      <c r="F12">
        <v>43</v>
      </c>
      <c r="G12" s="10">
        <f t="shared" si="0"/>
        <v>2.9299999999999997</v>
      </c>
      <c r="H12" s="4">
        <f>(G12+0.365+0.365+0.365+ 0.125+0.125+ 0.125+ 0.125)/D12</f>
        <v>0.11292737709009235</v>
      </c>
      <c r="I12" s="12" t="s">
        <v>21</v>
      </c>
      <c r="J12" s="11">
        <v>45282</v>
      </c>
      <c r="K12" s="9">
        <v>45296</v>
      </c>
      <c r="L12" s="2" t="s">
        <v>13</v>
      </c>
      <c r="M12">
        <v>261.7</v>
      </c>
      <c r="N12">
        <v>267.5</v>
      </c>
      <c r="O12">
        <v>248.38</v>
      </c>
      <c r="P12" s="10">
        <f t="shared" ref="P12:P20" si="1">M12-O12</f>
        <v>13.319999999999993</v>
      </c>
      <c r="Q12" s="4">
        <f t="shared" ref="Q12:Q18" si="2">P12/M12</f>
        <v>5.089797478028274E-2</v>
      </c>
      <c r="U12" s="4"/>
    </row>
    <row r="13" spans="1:21" ht="12.75" customHeight="1" x14ac:dyDescent="0.2">
      <c r="A13" s="9">
        <v>45055</v>
      </c>
      <c r="B13" s="9">
        <v>45356</v>
      </c>
      <c r="C13" s="2" t="s">
        <v>16</v>
      </c>
      <c r="D13" s="12">
        <v>19.100000000000001</v>
      </c>
      <c r="E13" s="12">
        <v>19</v>
      </c>
      <c r="F13" s="12">
        <v>26.664999999999999</v>
      </c>
      <c r="G13" s="10">
        <f t="shared" si="0"/>
        <v>7.5649999999999977</v>
      </c>
      <c r="H13" s="4">
        <f>(G13/D13)</f>
        <v>0.39607329842931921</v>
      </c>
      <c r="I13" t="s">
        <v>22</v>
      </c>
      <c r="J13" s="11">
        <v>45336</v>
      </c>
      <c r="K13" s="9">
        <v>45378</v>
      </c>
      <c r="L13" s="2" t="s">
        <v>14</v>
      </c>
      <c r="M13">
        <v>26.24</v>
      </c>
      <c r="N13">
        <v>26.76</v>
      </c>
      <c r="O13">
        <v>24.55</v>
      </c>
      <c r="P13" s="10">
        <f t="shared" si="1"/>
        <v>1.6899999999999977</v>
      </c>
      <c r="Q13" s="4">
        <f t="shared" si="2"/>
        <v>6.4405487804877967E-2</v>
      </c>
      <c r="R13" t="s">
        <v>15</v>
      </c>
      <c r="U13" s="4"/>
    </row>
    <row r="14" spans="1:21" ht="12.75" customHeight="1" x14ac:dyDescent="0.25">
      <c r="A14" s="9">
        <v>45210</v>
      </c>
      <c r="B14" s="9">
        <v>45475</v>
      </c>
      <c r="C14" s="2" t="s">
        <v>24</v>
      </c>
      <c r="D14">
        <v>7.39</v>
      </c>
      <c r="E14">
        <v>7.34</v>
      </c>
      <c r="F14">
        <v>9.0500000000000007</v>
      </c>
      <c r="G14" s="10">
        <f t="shared" si="0"/>
        <v>1.660000000000001</v>
      </c>
      <c r="H14" s="4">
        <f>(G14+ (0.26/2))/D14</f>
        <v>0.24221921515561584</v>
      </c>
      <c r="I14" s="8" t="s">
        <v>25</v>
      </c>
      <c r="J14" s="11">
        <v>45359</v>
      </c>
      <c r="K14" s="11">
        <v>45369</v>
      </c>
      <c r="L14" t="s">
        <v>16</v>
      </c>
      <c r="M14">
        <v>31.12</v>
      </c>
      <c r="N14">
        <v>32.5</v>
      </c>
      <c r="O14">
        <v>33.229999999999997</v>
      </c>
      <c r="P14" s="10">
        <f t="shared" si="1"/>
        <v>-2.1099999999999959</v>
      </c>
      <c r="Q14" s="4">
        <f t="shared" si="2"/>
        <v>-6.7802056555269788E-2</v>
      </c>
      <c r="U14" s="4"/>
    </row>
    <row r="15" spans="1:21" ht="12.75" customHeight="1" x14ac:dyDescent="0.2">
      <c r="A15" s="9">
        <v>45230</v>
      </c>
      <c r="B15" s="9">
        <v>45560</v>
      </c>
      <c r="C15" s="2" t="s">
        <v>27</v>
      </c>
      <c r="D15">
        <v>4.47</v>
      </c>
      <c r="E15">
        <v>4</v>
      </c>
      <c r="F15">
        <v>4.5309999999999997</v>
      </c>
      <c r="G15" s="10">
        <f t="shared" si="0"/>
        <v>6.0999999999999943E-2</v>
      </c>
      <c r="H15" s="4">
        <f>((G15+(0.1128/2))/D15)</f>
        <v>2.6263982102908267E-2</v>
      </c>
      <c r="I15" t="s">
        <v>28</v>
      </c>
      <c r="J15" s="11">
        <v>45365</v>
      </c>
      <c r="K15" s="9">
        <v>45369</v>
      </c>
      <c r="L15" s="2" t="s">
        <v>19</v>
      </c>
      <c r="M15">
        <v>440</v>
      </c>
      <c r="N15">
        <v>460</v>
      </c>
      <c r="O15">
        <v>469.4</v>
      </c>
      <c r="P15" s="10">
        <f t="shared" si="1"/>
        <v>-29.399999999999977</v>
      </c>
      <c r="Q15" s="4">
        <f t="shared" si="2"/>
        <v>-6.6818181818181763E-2</v>
      </c>
      <c r="U15" s="4"/>
    </row>
    <row r="16" spans="1:21" ht="12.75" customHeight="1" x14ac:dyDescent="0.2">
      <c r="A16" s="9">
        <v>45245</v>
      </c>
      <c r="B16" s="9">
        <v>45505</v>
      </c>
      <c r="C16" s="2" t="s">
        <v>31</v>
      </c>
      <c r="D16">
        <v>145.51</v>
      </c>
      <c r="E16">
        <v>141</v>
      </c>
      <c r="F16">
        <v>160.04499999999999</v>
      </c>
      <c r="G16" s="10">
        <f t="shared" si="0"/>
        <v>14.534999999999997</v>
      </c>
      <c r="H16" s="4">
        <f>(G16+ 1.63+(1.63/2))/D16</f>
        <v>0.11669301078963644</v>
      </c>
      <c r="I16" t="s">
        <v>32</v>
      </c>
      <c r="J16" s="11">
        <v>45470</v>
      </c>
      <c r="K16" s="9">
        <v>45509</v>
      </c>
      <c r="L16" s="2" t="s">
        <v>16</v>
      </c>
      <c r="M16">
        <v>34.72</v>
      </c>
      <c r="N16">
        <v>34.92</v>
      </c>
      <c r="O16">
        <v>32.82</v>
      </c>
      <c r="P16" s="10">
        <f t="shared" si="1"/>
        <v>1.8999999999999986</v>
      </c>
      <c r="Q16" s="4">
        <f t="shared" si="2"/>
        <v>5.472350230414743E-2</v>
      </c>
      <c r="U16" s="4"/>
    </row>
    <row r="17" spans="1:21" ht="12.75" customHeight="1" x14ac:dyDescent="0.2">
      <c r="A17" s="9">
        <v>45251</v>
      </c>
      <c r="B17" s="9">
        <v>45300</v>
      </c>
      <c r="C17" s="2" t="s">
        <v>34</v>
      </c>
      <c r="D17">
        <v>2.68</v>
      </c>
      <c r="E17">
        <v>2.6</v>
      </c>
      <c r="F17">
        <v>1.6040000000000001</v>
      </c>
      <c r="G17" s="10">
        <f t="shared" si="0"/>
        <v>-1.0760000000000001</v>
      </c>
      <c r="H17" s="4">
        <f>(G17/D17)</f>
        <v>-0.40149253731343282</v>
      </c>
      <c r="J17" s="11">
        <v>45531</v>
      </c>
      <c r="K17" s="9">
        <v>45540</v>
      </c>
      <c r="L17" s="2" t="s">
        <v>23</v>
      </c>
      <c r="M17">
        <v>434.9</v>
      </c>
      <c r="N17">
        <v>437.6</v>
      </c>
      <c r="O17">
        <v>434.9</v>
      </c>
      <c r="P17" s="10">
        <f t="shared" si="1"/>
        <v>0</v>
      </c>
      <c r="Q17" s="4">
        <f t="shared" si="2"/>
        <v>0</v>
      </c>
      <c r="U17" s="4"/>
    </row>
    <row r="18" spans="1:21" ht="12.75" customHeight="1" x14ac:dyDescent="0.2">
      <c r="A18" s="9">
        <v>45260</v>
      </c>
      <c r="B18" s="9">
        <v>45456</v>
      </c>
      <c r="C18" s="2" t="s">
        <v>35</v>
      </c>
      <c r="D18">
        <v>6.45</v>
      </c>
      <c r="E18">
        <v>6.38</v>
      </c>
      <c r="F18">
        <v>6.6079999999999997</v>
      </c>
      <c r="G18" s="10">
        <f t="shared" si="0"/>
        <v>0.15799999999999947</v>
      </c>
      <c r="H18" s="4">
        <f>((G18+(0.215/2))/D18)</f>
        <v>4.1162790697674333E-2</v>
      </c>
      <c r="I18" t="s">
        <v>36</v>
      </c>
      <c r="J18" s="11">
        <v>45545</v>
      </c>
      <c r="K18" s="9">
        <v>45560</v>
      </c>
      <c r="L18" s="2" t="s">
        <v>26</v>
      </c>
      <c r="M18">
        <v>27.16</v>
      </c>
      <c r="N18">
        <v>27.84</v>
      </c>
      <c r="O18">
        <v>26.56</v>
      </c>
      <c r="P18" s="10">
        <f t="shared" si="1"/>
        <v>0.60000000000000142</v>
      </c>
      <c r="Q18" s="4">
        <f t="shared" si="2"/>
        <v>2.2091310751104619E-2</v>
      </c>
      <c r="U18" s="4"/>
    </row>
    <row r="19" spans="1:21" ht="12.75" customHeight="1" x14ac:dyDescent="0.2">
      <c r="A19" s="9">
        <v>45264</v>
      </c>
      <c r="B19" s="9">
        <v>45355</v>
      </c>
      <c r="C19" s="2" t="s">
        <v>37</v>
      </c>
      <c r="D19">
        <v>2.7559999999999998</v>
      </c>
      <c r="E19">
        <v>2.5</v>
      </c>
      <c r="F19">
        <v>3</v>
      </c>
      <c r="G19" s="10">
        <f t="shared" si="0"/>
        <v>0.24400000000000022</v>
      </c>
      <c r="H19" s="4">
        <f>(G19/D19)</f>
        <v>8.853410740203202E-2</v>
      </c>
      <c r="J19" s="11">
        <v>45574</v>
      </c>
      <c r="K19" s="9">
        <v>45629</v>
      </c>
      <c r="L19" s="2" t="s">
        <v>29</v>
      </c>
      <c r="M19">
        <v>12.64</v>
      </c>
      <c r="N19">
        <v>12.8</v>
      </c>
      <c r="O19">
        <v>13.54</v>
      </c>
      <c r="P19" s="10">
        <f t="shared" si="1"/>
        <v>-0.89999999999999858</v>
      </c>
      <c r="Q19" s="4">
        <f>(P19-0.33)/M19</f>
        <v>-9.7310126582278375E-2</v>
      </c>
      <c r="R19" t="s">
        <v>30</v>
      </c>
      <c r="U19" s="4"/>
    </row>
    <row r="20" spans="1:21" ht="12.75" customHeight="1" x14ac:dyDescent="0.2">
      <c r="A20" s="9">
        <v>45281</v>
      </c>
      <c r="B20" s="9">
        <v>45355</v>
      </c>
      <c r="C20" s="2" t="s">
        <v>23</v>
      </c>
      <c r="D20">
        <v>305.75</v>
      </c>
      <c r="E20">
        <v>298</v>
      </c>
      <c r="F20">
        <v>368.4</v>
      </c>
      <c r="G20" s="10">
        <f t="shared" si="0"/>
        <v>62.649999999999977</v>
      </c>
      <c r="H20" s="4">
        <f>(G20/D20)</f>
        <v>0.20490596892886337</v>
      </c>
      <c r="I20" t="s">
        <v>38</v>
      </c>
      <c r="J20" s="13">
        <v>45589</v>
      </c>
      <c r="K20" s="14">
        <v>45589</v>
      </c>
      <c r="L20" s="2" t="s">
        <v>33</v>
      </c>
      <c r="M20">
        <v>253.5</v>
      </c>
      <c r="N20">
        <v>255</v>
      </c>
      <c r="O20">
        <v>256.51</v>
      </c>
      <c r="P20" s="10">
        <f t="shared" si="1"/>
        <v>-3.0099999999999909</v>
      </c>
      <c r="Q20" s="4">
        <f>P20/M20</f>
        <v>-1.1873767258382607E-2</v>
      </c>
    </row>
    <row r="21" spans="1:21" ht="12.75" customHeight="1" x14ac:dyDescent="0.2">
      <c r="A21" s="9">
        <v>45300</v>
      </c>
      <c r="B21" s="9">
        <v>45300</v>
      </c>
      <c r="C21" s="2" t="s">
        <v>39</v>
      </c>
      <c r="D21">
        <v>53.64</v>
      </c>
      <c r="E21">
        <v>53.3</v>
      </c>
      <c r="F21">
        <v>53.1</v>
      </c>
      <c r="G21" s="10">
        <f t="shared" si="0"/>
        <v>-0.53999999999999915</v>
      </c>
      <c r="H21" s="4">
        <f>(G21/D21)</f>
        <v>-1.0067114093959715E-2</v>
      </c>
      <c r="K21" s="1"/>
      <c r="L21" s="2"/>
    </row>
    <row r="22" spans="1:21" ht="12.75" customHeight="1" x14ac:dyDescent="0.2">
      <c r="A22" s="9">
        <v>45301</v>
      </c>
      <c r="B22" s="9">
        <v>45335</v>
      </c>
      <c r="C22" s="2" t="s">
        <v>39</v>
      </c>
      <c r="D22">
        <v>53.92</v>
      </c>
      <c r="E22">
        <v>53</v>
      </c>
      <c r="F22">
        <v>58.98</v>
      </c>
      <c r="G22" s="10">
        <f t="shared" si="0"/>
        <v>5.0599999999999952</v>
      </c>
      <c r="H22" s="4">
        <f>(G22/D22)</f>
        <v>9.3842729970326319E-2</v>
      </c>
      <c r="K22" s="1"/>
      <c r="L22" s="2"/>
    </row>
    <row r="23" spans="1:21" ht="12.75" customHeight="1" x14ac:dyDescent="0.2">
      <c r="A23" s="9">
        <v>45301</v>
      </c>
      <c r="B23" s="9">
        <v>45356</v>
      </c>
      <c r="C23" s="2" t="s">
        <v>40</v>
      </c>
      <c r="D23">
        <v>103.71</v>
      </c>
      <c r="E23">
        <v>101.5</v>
      </c>
      <c r="F23">
        <v>98.2</v>
      </c>
      <c r="G23" s="10">
        <f t="shared" si="0"/>
        <v>-5.5099999999999909</v>
      </c>
      <c r="H23" s="4">
        <f>(G23+ 0.37)/D23</f>
        <v>-4.9561276636775536E-2</v>
      </c>
      <c r="I23" t="s">
        <v>41</v>
      </c>
      <c r="K23" s="1"/>
      <c r="L23" s="2"/>
    </row>
    <row r="24" spans="1:21" ht="12.75" customHeight="1" x14ac:dyDescent="0.2">
      <c r="A24" s="9">
        <v>45302</v>
      </c>
      <c r="B24" s="9">
        <v>45344</v>
      </c>
      <c r="C24" t="s">
        <v>42</v>
      </c>
      <c r="D24">
        <v>14.66</v>
      </c>
      <c r="E24">
        <v>13.9</v>
      </c>
      <c r="F24">
        <v>16.46</v>
      </c>
      <c r="G24" s="10">
        <f t="shared" si="0"/>
        <v>1.8000000000000007</v>
      </c>
      <c r="H24" s="4">
        <f>(G24/D24)/2</f>
        <v>6.1391541609822672E-2</v>
      </c>
      <c r="I24" t="s">
        <v>43</v>
      </c>
      <c r="K24" s="1"/>
      <c r="L24" s="2"/>
    </row>
    <row r="25" spans="1:21" ht="12.75" customHeight="1" x14ac:dyDescent="0.2">
      <c r="A25" s="9">
        <v>45303</v>
      </c>
      <c r="B25" s="9">
        <v>45322</v>
      </c>
      <c r="C25" s="2" t="s">
        <v>44</v>
      </c>
      <c r="D25">
        <v>91.86</v>
      </c>
      <c r="E25">
        <v>89</v>
      </c>
      <c r="F25">
        <v>96.88</v>
      </c>
      <c r="G25" s="10">
        <f t="shared" si="0"/>
        <v>5.019999999999996</v>
      </c>
      <c r="H25" s="4">
        <f>(G25/D25)/2</f>
        <v>2.7324188983235336E-2</v>
      </c>
      <c r="I25" t="s">
        <v>45</v>
      </c>
      <c r="K25" s="1"/>
      <c r="L25" s="2"/>
    </row>
    <row r="26" spans="1:21" ht="12.75" customHeight="1" x14ac:dyDescent="0.2">
      <c r="A26" s="9">
        <v>45308</v>
      </c>
      <c r="B26" s="9">
        <v>45323</v>
      </c>
      <c r="C26" t="s">
        <v>46</v>
      </c>
      <c r="D26">
        <v>2.706</v>
      </c>
      <c r="E26">
        <v>2.6</v>
      </c>
      <c r="F26">
        <v>2.8029999999999999</v>
      </c>
      <c r="G26" s="10">
        <f t="shared" si="0"/>
        <v>9.6999999999999975E-2</v>
      </c>
      <c r="H26" s="4">
        <f>(G26/D26)/2</f>
        <v>1.7923133776792308E-2</v>
      </c>
      <c r="I26" t="s">
        <v>47</v>
      </c>
      <c r="K26" s="1"/>
      <c r="L26" s="2"/>
    </row>
    <row r="27" spans="1:21" ht="12.75" customHeight="1" x14ac:dyDescent="0.2">
      <c r="A27" s="9">
        <v>45309</v>
      </c>
      <c r="B27" s="9">
        <v>45322</v>
      </c>
      <c r="C27" s="2" t="s">
        <v>48</v>
      </c>
      <c r="D27">
        <v>6.1</v>
      </c>
      <c r="E27">
        <v>6</v>
      </c>
      <c r="F27">
        <v>7.05</v>
      </c>
      <c r="G27" s="10">
        <f t="shared" si="0"/>
        <v>0.95000000000000018</v>
      </c>
      <c r="H27" s="4">
        <f>(G27/D27)</f>
        <v>0.15573770491803282</v>
      </c>
      <c r="K27" s="1"/>
      <c r="L27" s="2"/>
    </row>
    <row r="28" spans="1:21" ht="12.75" customHeight="1" x14ac:dyDescent="0.2">
      <c r="A28" s="9">
        <v>45313</v>
      </c>
      <c r="B28" s="9">
        <v>45456</v>
      </c>
      <c r="C28" s="2" t="s">
        <v>35</v>
      </c>
      <c r="D28">
        <v>6.37</v>
      </c>
      <c r="F28">
        <v>6.57</v>
      </c>
      <c r="G28" s="10">
        <f t="shared" si="0"/>
        <v>0.20000000000000018</v>
      </c>
      <c r="H28" s="4">
        <f>(G28/D28)/2</f>
        <v>1.5698587127158568E-2</v>
      </c>
      <c r="I28" t="s">
        <v>49</v>
      </c>
      <c r="K28" s="1"/>
      <c r="L28" s="2"/>
    </row>
    <row r="29" spans="1:21" ht="12.75" customHeight="1" x14ac:dyDescent="0.2">
      <c r="A29" s="9">
        <v>45316</v>
      </c>
      <c r="B29" s="9">
        <v>45324</v>
      </c>
      <c r="C29" s="2" t="s">
        <v>50</v>
      </c>
      <c r="D29">
        <v>11.09</v>
      </c>
      <c r="E29">
        <v>11</v>
      </c>
      <c r="F29">
        <v>11.14</v>
      </c>
      <c r="G29" s="10">
        <f t="shared" si="0"/>
        <v>5.0000000000000711E-2</v>
      </c>
      <c r="H29" s="4">
        <f t="shared" ref="H29:H35" si="3">(G29/D29)</f>
        <v>4.5085662759243202E-3</v>
      </c>
      <c r="K29" s="1"/>
      <c r="L29" s="2"/>
    </row>
    <row r="30" spans="1:21" ht="12.75" customHeight="1" x14ac:dyDescent="0.2">
      <c r="A30" s="9">
        <v>45316</v>
      </c>
      <c r="B30" s="9">
        <v>45317</v>
      </c>
      <c r="C30" s="2" t="s">
        <v>51</v>
      </c>
      <c r="D30">
        <v>3.1779999999999999</v>
      </c>
      <c r="E30">
        <v>3.08</v>
      </c>
      <c r="F30">
        <v>2.9820000000000002</v>
      </c>
      <c r="G30" s="10">
        <f t="shared" si="0"/>
        <v>-0.19599999999999973</v>
      </c>
      <c r="H30" s="4">
        <f t="shared" si="3"/>
        <v>-6.1674008810572604E-2</v>
      </c>
      <c r="K30" s="1"/>
      <c r="L30" s="2"/>
    </row>
    <row r="31" spans="1:21" ht="12.75" customHeight="1" x14ac:dyDescent="0.2">
      <c r="A31" s="9">
        <v>45322</v>
      </c>
      <c r="B31" s="9">
        <v>45323</v>
      </c>
      <c r="C31" s="2" t="s">
        <v>52</v>
      </c>
      <c r="D31">
        <v>40.81</v>
      </c>
      <c r="E31">
        <v>40.67</v>
      </c>
      <c r="F31">
        <v>40.56</v>
      </c>
      <c r="G31" s="10">
        <f t="shared" si="0"/>
        <v>-0.25</v>
      </c>
      <c r="H31" s="4">
        <f t="shared" si="3"/>
        <v>-6.1259495221759365E-3</v>
      </c>
      <c r="K31" s="1"/>
      <c r="L31" s="2"/>
    </row>
    <row r="32" spans="1:21" ht="12.75" customHeight="1" x14ac:dyDescent="0.2">
      <c r="A32" s="9">
        <v>45329</v>
      </c>
      <c r="B32" s="9">
        <v>45350</v>
      </c>
      <c r="C32" s="2" t="s">
        <v>53</v>
      </c>
      <c r="D32">
        <v>14.46</v>
      </c>
      <c r="E32">
        <v>13.9</v>
      </c>
      <c r="F32">
        <v>14.86</v>
      </c>
      <c r="G32" s="10">
        <f t="shared" si="0"/>
        <v>0.39999999999999858</v>
      </c>
      <c r="H32" s="4">
        <f t="shared" si="3"/>
        <v>2.7662517289073207E-2</v>
      </c>
      <c r="K32" s="1"/>
      <c r="L32" s="2"/>
    </row>
    <row r="33" spans="1:12" ht="12.75" customHeight="1" x14ac:dyDescent="0.2">
      <c r="A33" s="9">
        <v>45329</v>
      </c>
      <c r="B33" s="9">
        <v>45329</v>
      </c>
      <c r="C33" s="2" t="s">
        <v>46</v>
      </c>
      <c r="D33">
        <v>2.8220000000000001</v>
      </c>
      <c r="E33">
        <v>2.8</v>
      </c>
      <c r="F33">
        <v>2.823</v>
      </c>
      <c r="G33" s="10">
        <f t="shared" si="0"/>
        <v>9.9999999999988987E-4</v>
      </c>
      <c r="H33" s="4">
        <f t="shared" si="3"/>
        <v>3.543586109142062E-4</v>
      </c>
      <c r="K33" s="1"/>
      <c r="L33" s="2"/>
    </row>
    <row r="34" spans="1:12" ht="12.75" customHeight="1" x14ac:dyDescent="0.2">
      <c r="A34" s="9">
        <v>45344</v>
      </c>
      <c r="B34" s="9">
        <v>45371</v>
      </c>
      <c r="C34" s="2" t="s">
        <v>54</v>
      </c>
      <c r="D34">
        <v>29.41</v>
      </c>
      <c r="E34">
        <v>28.3</v>
      </c>
      <c r="F34">
        <v>33.200000000000003</v>
      </c>
      <c r="G34" s="10">
        <f t="shared" si="0"/>
        <v>3.7900000000000027</v>
      </c>
      <c r="H34" s="4">
        <f t="shared" si="3"/>
        <v>0.12886773206392393</v>
      </c>
      <c r="I34" s="11"/>
      <c r="K34" s="1"/>
      <c r="L34" s="2"/>
    </row>
    <row r="35" spans="1:12" ht="12.75" customHeight="1" x14ac:dyDescent="0.2">
      <c r="A35" s="9">
        <v>45345</v>
      </c>
      <c r="B35" s="9">
        <v>45356</v>
      </c>
      <c r="C35" s="2" t="s">
        <v>55</v>
      </c>
      <c r="D35">
        <v>1.413</v>
      </c>
      <c r="E35">
        <v>1.37</v>
      </c>
      <c r="F35">
        <v>1.7015</v>
      </c>
      <c r="G35" s="10">
        <f t="shared" si="0"/>
        <v>0.28849999999999998</v>
      </c>
      <c r="H35" s="4">
        <f t="shared" si="3"/>
        <v>0.20417551309271054</v>
      </c>
      <c r="I35" t="s">
        <v>56</v>
      </c>
      <c r="K35" s="1"/>
      <c r="L35" s="2"/>
    </row>
    <row r="36" spans="1:12" ht="12.75" customHeight="1" x14ac:dyDescent="0.2">
      <c r="A36" s="9">
        <v>45345</v>
      </c>
      <c r="B36" s="9">
        <v>45356</v>
      </c>
      <c r="C36" s="2" t="s">
        <v>57</v>
      </c>
      <c r="D36">
        <v>0.2712</v>
      </c>
      <c r="F36">
        <v>0.25869999999999999</v>
      </c>
      <c r="G36" s="10">
        <f t="shared" si="0"/>
        <v>-1.2500000000000011E-2</v>
      </c>
      <c r="H36" s="4">
        <f>(G36/D36)/2</f>
        <v>-2.3045722713864326E-2</v>
      </c>
      <c r="I36" t="s">
        <v>58</v>
      </c>
      <c r="K36" s="1"/>
      <c r="L36" s="2"/>
    </row>
    <row r="37" spans="1:12" ht="12.75" customHeight="1" x14ac:dyDescent="0.2">
      <c r="A37" s="9">
        <v>45345</v>
      </c>
      <c r="B37" s="9">
        <v>45475</v>
      </c>
      <c r="C37" s="2" t="s">
        <v>59</v>
      </c>
      <c r="D37">
        <v>11.45</v>
      </c>
      <c r="E37">
        <v>11.1</v>
      </c>
      <c r="F37">
        <v>12.1</v>
      </c>
      <c r="G37" s="10">
        <f t="shared" si="0"/>
        <v>0.65000000000000036</v>
      </c>
      <c r="H37" s="4">
        <f>(G37+ 0.6)/D37</f>
        <v>0.10917030567685594</v>
      </c>
      <c r="I37" t="s">
        <v>60</v>
      </c>
      <c r="K37" s="1"/>
      <c r="L37" s="2"/>
    </row>
    <row r="38" spans="1:12" ht="12.75" customHeight="1" x14ac:dyDescent="0.2">
      <c r="A38" s="9">
        <v>45349</v>
      </c>
      <c r="B38" s="9">
        <v>45350</v>
      </c>
      <c r="C38" s="2" t="s">
        <v>61</v>
      </c>
      <c r="D38">
        <v>10.039999999999999</v>
      </c>
      <c r="E38">
        <v>9.92</v>
      </c>
      <c r="F38">
        <v>9.548</v>
      </c>
      <c r="G38" s="10">
        <f t="shared" si="0"/>
        <v>-0.4919999999999991</v>
      </c>
      <c r="H38" s="4">
        <f t="shared" ref="H38:H50" si="4">(G38/D38)</f>
        <v>-4.9003984063744933E-2</v>
      </c>
      <c r="K38" s="1"/>
      <c r="L38" s="2"/>
    </row>
    <row r="39" spans="1:12" ht="12.75" customHeight="1" x14ac:dyDescent="0.2">
      <c r="A39" s="9">
        <v>45357</v>
      </c>
      <c r="B39" s="9">
        <v>45358</v>
      </c>
      <c r="C39" s="2" t="s">
        <v>62</v>
      </c>
      <c r="D39">
        <v>5.24</v>
      </c>
      <c r="E39">
        <v>4.88</v>
      </c>
      <c r="F39">
        <v>5.08</v>
      </c>
      <c r="G39" s="10">
        <f t="shared" si="0"/>
        <v>-0.16000000000000014</v>
      </c>
      <c r="H39" s="4">
        <f t="shared" si="4"/>
        <v>-3.0534351145038195E-2</v>
      </c>
      <c r="K39" s="1"/>
      <c r="L39" s="2"/>
    </row>
    <row r="40" spans="1:12" ht="12.75" customHeight="1" x14ac:dyDescent="0.2">
      <c r="A40" s="9">
        <v>45369</v>
      </c>
      <c r="B40" s="9">
        <v>45463</v>
      </c>
      <c r="C40" s="2" t="s">
        <v>63</v>
      </c>
      <c r="D40">
        <v>111.01</v>
      </c>
      <c r="E40">
        <v>106.5</v>
      </c>
      <c r="F40">
        <v>120.45</v>
      </c>
      <c r="G40" s="10">
        <f t="shared" si="0"/>
        <v>9.4399999999999977</v>
      </c>
      <c r="H40" s="4">
        <f t="shared" si="4"/>
        <v>8.5037384019457679E-2</v>
      </c>
      <c r="I40" t="s">
        <v>64</v>
      </c>
      <c r="K40" s="1"/>
      <c r="L40" s="2"/>
    </row>
    <row r="41" spans="1:12" ht="12.75" customHeight="1" x14ac:dyDescent="0.2">
      <c r="A41" s="9">
        <v>45371</v>
      </c>
      <c r="B41" s="9">
        <v>45386</v>
      </c>
      <c r="C41" s="2" t="s">
        <v>13</v>
      </c>
      <c r="D41">
        <v>181.9</v>
      </c>
      <c r="E41">
        <v>177</v>
      </c>
      <c r="F41">
        <v>183.45</v>
      </c>
      <c r="G41" s="10">
        <f t="shared" si="0"/>
        <v>1.5499999999999829</v>
      </c>
      <c r="H41" s="4">
        <f t="shared" si="4"/>
        <v>8.5211654755359151E-3</v>
      </c>
      <c r="K41" s="1"/>
      <c r="L41" s="2"/>
    </row>
    <row r="42" spans="1:12" ht="12.75" customHeight="1" x14ac:dyDescent="0.2">
      <c r="A42" s="9">
        <v>45373</v>
      </c>
      <c r="B42" s="9">
        <v>45428</v>
      </c>
      <c r="C42" s="2" t="s">
        <v>65</v>
      </c>
      <c r="D42">
        <v>2.258</v>
      </c>
      <c r="E42">
        <v>2.214</v>
      </c>
      <c r="F42">
        <v>2.3820000000000001</v>
      </c>
      <c r="G42" s="10">
        <f t="shared" si="0"/>
        <v>0.12400000000000011</v>
      </c>
      <c r="H42" s="4">
        <f t="shared" si="4"/>
        <v>5.4915854738706867E-2</v>
      </c>
      <c r="K42" s="1"/>
      <c r="L42" s="2"/>
    </row>
    <row r="43" spans="1:12" ht="12.75" customHeight="1" x14ac:dyDescent="0.2">
      <c r="A43" s="9">
        <v>45373</v>
      </c>
      <c r="B43" s="9">
        <v>45391</v>
      </c>
      <c r="C43" s="2" t="s">
        <v>51</v>
      </c>
      <c r="D43">
        <v>3.8420000000000001</v>
      </c>
      <c r="E43">
        <v>3.8180000000000001</v>
      </c>
      <c r="F43">
        <v>4.01</v>
      </c>
      <c r="G43" s="10">
        <f t="shared" ref="G43:G74" si="5">F43-D43</f>
        <v>0.16799999999999971</v>
      </c>
      <c r="H43" s="4">
        <f t="shared" si="4"/>
        <v>4.3727225403435634E-2</v>
      </c>
      <c r="K43" s="1"/>
      <c r="L43" s="2"/>
    </row>
    <row r="44" spans="1:12" ht="12.75" customHeight="1" x14ac:dyDescent="0.2">
      <c r="A44" s="9">
        <v>45377</v>
      </c>
      <c r="B44" s="9">
        <v>45387</v>
      </c>
      <c r="C44" s="2" t="s">
        <v>42</v>
      </c>
      <c r="D44">
        <v>18.38</v>
      </c>
      <c r="E44">
        <v>18.25</v>
      </c>
      <c r="F44">
        <v>18.399999999999999</v>
      </c>
      <c r="G44" s="10">
        <f t="shared" si="5"/>
        <v>1.9999999999999574E-2</v>
      </c>
      <c r="H44" s="4">
        <f t="shared" si="4"/>
        <v>1.0881392818280508E-3</v>
      </c>
      <c r="K44" s="1"/>
      <c r="L44" s="2"/>
    </row>
    <row r="45" spans="1:12" ht="12.75" customHeight="1" x14ac:dyDescent="0.2">
      <c r="A45" s="9">
        <v>45378</v>
      </c>
      <c r="B45" s="9">
        <v>45378</v>
      </c>
      <c r="C45" s="2" t="s">
        <v>66</v>
      </c>
      <c r="D45">
        <v>6.08</v>
      </c>
      <c r="E45">
        <v>6</v>
      </c>
      <c r="F45">
        <v>5.7</v>
      </c>
      <c r="G45" s="10">
        <f t="shared" si="5"/>
        <v>-0.37999999999999989</v>
      </c>
      <c r="H45" s="4">
        <f t="shared" si="4"/>
        <v>-6.2499999999999979E-2</v>
      </c>
      <c r="K45" s="1"/>
      <c r="L45" s="2"/>
    </row>
    <row r="46" spans="1:12" ht="12.75" customHeight="1" x14ac:dyDescent="0.2">
      <c r="A46" s="9">
        <v>45390</v>
      </c>
      <c r="B46" s="9">
        <v>45456</v>
      </c>
      <c r="C46" t="s">
        <v>52</v>
      </c>
      <c r="D46">
        <v>39.104999999999997</v>
      </c>
      <c r="E46">
        <v>38.49</v>
      </c>
      <c r="F46">
        <v>40.81</v>
      </c>
      <c r="G46" s="10">
        <f t="shared" si="5"/>
        <v>1.7050000000000054</v>
      </c>
      <c r="H46" s="4">
        <f t="shared" si="4"/>
        <v>4.3600562587904498E-2</v>
      </c>
      <c r="K46" s="1"/>
      <c r="L46" s="2"/>
    </row>
    <row r="47" spans="1:12" ht="12.75" customHeight="1" x14ac:dyDescent="0.2">
      <c r="A47" s="9">
        <v>45404</v>
      </c>
      <c r="B47" s="9">
        <v>45404</v>
      </c>
      <c r="C47" s="2" t="s">
        <v>67</v>
      </c>
      <c r="D47">
        <v>4.423</v>
      </c>
      <c r="E47">
        <v>4.3789999999999996</v>
      </c>
      <c r="F47">
        <v>4.4870000000000001</v>
      </c>
      <c r="G47" s="10">
        <f t="shared" si="5"/>
        <v>6.4000000000000057E-2</v>
      </c>
      <c r="H47" s="4">
        <f t="shared" si="4"/>
        <v>1.4469816866380297E-2</v>
      </c>
      <c r="K47" s="1"/>
      <c r="L47" s="2"/>
    </row>
    <row r="48" spans="1:12" ht="12.75" customHeight="1" x14ac:dyDescent="0.2">
      <c r="A48" s="9">
        <v>45404</v>
      </c>
      <c r="B48" s="9">
        <v>45406</v>
      </c>
      <c r="C48" s="2" t="s">
        <v>51</v>
      </c>
      <c r="D48">
        <v>3.61</v>
      </c>
      <c r="E48">
        <v>3.59</v>
      </c>
      <c r="F48">
        <v>3.74</v>
      </c>
      <c r="G48" s="10">
        <f t="shared" si="5"/>
        <v>0.13000000000000034</v>
      </c>
      <c r="H48" s="4">
        <f t="shared" si="4"/>
        <v>3.6011080332410066E-2</v>
      </c>
      <c r="K48" s="1"/>
      <c r="L48" s="2"/>
    </row>
    <row r="49" spans="1:12" ht="12.75" customHeight="1" x14ac:dyDescent="0.2">
      <c r="A49" s="15">
        <v>45405</v>
      </c>
      <c r="B49" s="15">
        <v>45503</v>
      </c>
      <c r="C49" s="16" t="s">
        <v>55</v>
      </c>
      <c r="D49" s="17">
        <v>2.15</v>
      </c>
      <c r="E49" s="17">
        <v>2</v>
      </c>
      <c r="F49" s="17">
        <v>2.1930000000000001</v>
      </c>
      <c r="G49" s="18">
        <f t="shared" si="5"/>
        <v>4.3000000000000149E-2</v>
      </c>
      <c r="H49" s="4">
        <f t="shared" si="4"/>
        <v>2.000000000000007E-2</v>
      </c>
      <c r="I49" s="17"/>
      <c r="K49" s="1"/>
      <c r="L49" s="2"/>
    </row>
    <row r="50" spans="1:12" ht="12.75" customHeight="1" x14ac:dyDescent="0.2">
      <c r="A50" s="9">
        <v>45411</v>
      </c>
      <c r="B50" s="9">
        <v>45426</v>
      </c>
      <c r="C50" s="2" t="s">
        <v>68</v>
      </c>
      <c r="D50">
        <v>1.502</v>
      </c>
      <c r="E50">
        <v>1.47</v>
      </c>
      <c r="F50">
        <v>1.62</v>
      </c>
      <c r="G50" s="10">
        <f t="shared" si="5"/>
        <v>0.1180000000000001</v>
      </c>
      <c r="H50" s="4">
        <f t="shared" si="4"/>
        <v>7.856191744340886E-2</v>
      </c>
      <c r="K50" s="1"/>
      <c r="L50" s="2"/>
    </row>
    <row r="51" spans="1:12" ht="12.75" customHeight="1" x14ac:dyDescent="0.2">
      <c r="A51" s="9">
        <v>45412</v>
      </c>
      <c r="B51" s="9">
        <v>45433</v>
      </c>
      <c r="C51" s="2" t="s">
        <v>69</v>
      </c>
      <c r="D51">
        <v>3.05</v>
      </c>
      <c r="E51">
        <v>2.95</v>
      </c>
      <c r="F51">
        <v>2.9</v>
      </c>
      <c r="G51" s="10">
        <f t="shared" si="5"/>
        <v>-0.14999999999999991</v>
      </c>
      <c r="H51" s="4">
        <f>(G51+ 0.0266)/D51</f>
        <v>-4.0459016393442598E-2</v>
      </c>
      <c r="I51" t="s">
        <v>70</v>
      </c>
      <c r="K51" s="1"/>
      <c r="L51" s="2"/>
    </row>
    <row r="52" spans="1:12" ht="12.75" customHeight="1" x14ac:dyDescent="0.2">
      <c r="A52" s="9">
        <v>45420</v>
      </c>
      <c r="B52" s="9">
        <v>45420</v>
      </c>
      <c r="C52" s="2" t="s">
        <v>71</v>
      </c>
      <c r="D52">
        <v>5.7380000000000004</v>
      </c>
      <c r="E52">
        <v>5.7080000000000002</v>
      </c>
      <c r="F52">
        <v>5.75</v>
      </c>
      <c r="G52" s="10">
        <f t="shared" si="5"/>
        <v>1.1999999999999567E-2</v>
      </c>
      <c r="H52" s="4">
        <f t="shared" ref="H52:H71" si="6">(G52/D52)</f>
        <v>2.0913210177761531E-3</v>
      </c>
      <c r="K52" s="1"/>
      <c r="L52" s="2"/>
    </row>
    <row r="53" spans="1:12" ht="12.75" customHeight="1" x14ac:dyDescent="0.2">
      <c r="A53" s="9">
        <v>45420</v>
      </c>
      <c r="B53" s="9">
        <v>45475</v>
      </c>
      <c r="C53" s="2" t="s">
        <v>61</v>
      </c>
      <c r="D53">
        <v>9.8140000000000001</v>
      </c>
      <c r="E53">
        <v>9.74</v>
      </c>
      <c r="F53">
        <v>8.5559999999999992</v>
      </c>
      <c r="G53" s="10">
        <f t="shared" si="5"/>
        <v>-1.2580000000000009</v>
      </c>
      <c r="H53" s="4">
        <f t="shared" si="6"/>
        <v>-0.12818422661503984</v>
      </c>
      <c r="K53" s="1"/>
      <c r="L53" s="2"/>
    </row>
    <row r="54" spans="1:12" ht="12.75" customHeight="1" x14ac:dyDescent="0.2">
      <c r="A54" s="9">
        <v>45426</v>
      </c>
      <c r="B54" s="9">
        <v>45429</v>
      </c>
      <c r="C54" s="2" t="s">
        <v>72</v>
      </c>
      <c r="D54">
        <v>15.18</v>
      </c>
      <c r="E54">
        <v>14.8</v>
      </c>
      <c r="F54">
        <v>15.625</v>
      </c>
      <c r="G54" s="10">
        <f t="shared" si="5"/>
        <v>0.44500000000000028</v>
      </c>
      <c r="H54" s="4">
        <f t="shared" si="6"/>
        <v>2.9314888010540205E-2</v>
      </c>
      <c r="J54" s="19"/>
      <c r="K54" s="1"/>
      <c r="L54" s="2"/>
    </row>
    <row r="55" spans="1:12" ht="12.75" customHeight="1" x14ac:dyDescent="0.2">
      <c r="A55" s="9">
        <v>45426</v>
      </c>
      <c r="B55" s="9">
        <v>45481</v>
      </c>
      <c r="C55" s="2" t="s">
        <v>40</v>
      </c>
      <c r="D55">
        <v>93.31</v>
      </c>
      <c r="E55">
        <v>90</v>
      </c>
      <c r="F55">
        <v>73.180000000000007</v>
      </c>
      <c r="G55" s="10">
        <f t="shared" si="5"/>
        <v>-20.129999999999995</v>
      </c>
      <c r="H55" s="4">
        <f t="shared" si="6"/>
        <v>-0.21573250455471005</v>
      </c>
      <c r="K55" s="1"/>
      <c r="L55" s="2"/>
    </row>
    <row r="56" spans="1:12" ht="12.75" customHeight="1" x14ac:dyDescent="0.2">
      <c r="A56" s="9">
        <v>45436</v>
      </c>
      <c r="B56" s="9">
        <v>45471</v>
      </c>
      <c r="C56" s="2" t="s">
        <v>73</v>
      </c>
      <c r="D56">
        <v>3.16</v>
      </c>
      <c r="E56">
        <v>3</v>
      </c>
      <c r="F56">
        <v>2.35</v>
      </c>
      <c r="G56" s="10">
        <f t="shared" si="5"/>
        <v>-0.81</v>
      </c>
      <c r="H56" s="4">
        <f t="shared" si="6"/>
        <v>-0.25632911392405061</v>
      </c>
      <c r="K56" s="1"/>
      <c r="L56" s="2"/>
    </row>
    <row r="57" spans="1:12" ht="12.75" customHeight="1" x14ac:dyDescent="0.2">
      <c r="A57" s="9">
        <v>45440</v>
      </c>
      <c r="B57" s="9">
        <v>45506</v>
      </c>
      <c r="C57" s="2" t="s">
        <v>74</v>
      </c>
      <c r="D57">
        <v>24.96</v>
      </c>
      <c r="E57">
        <v>24.7</v>
      </c>
      <c r="F57">
        <v>21.92</v>
      </c>
      <c r="G57" s="10">
        <f t="shared" si="5"/>
        <v>-3.0399999999999991</v>
      </c>
      <c r="H57" s="4">
        <f t="shared" si="6"/>
        <v>-0.12179487179487175</v>
      </c>
      <c r="K57" s="1"/>
      <c r="L57" s="2"/>
    </row>
    <row r="58" spans="1:12" ht="12.75" customHeight="1" x14ac:dyDescent="0.2">
      <c r="A58" s="9">
        <v>45443</v>
      </c>
      <c r="B58" s="9">
        <v>45443</v>
      </c>
      <c r="C58" s="2" t="s">
        <v>75</v>
      </c>
      <c r="D58">
        <v>0.2326</v>
      </c>
      <c r="E58">
        <v>0.23100000000000001</v>
      </c>
      <c r="F58">
        <v>0.24340000000000001</v>
      </c>
      <c r="G58" s="10">
        <f t="shared" si="5"/>
        <v>1.0800000000000004E-2</v>
      </c>
      <c r="H58" s="4">
        <f t="shared" si="6"/>
        <v>4.6431642304385227E-2</v>
      </c>
      <c r="K58" s="1"/>
      <c r="L58" s="2"/>
    </row>
    <row r="59" spans="1:12" ht="12.75" customHeight="1" x14ac:dyDescent="0.2">
      <c r="A59" s="9">
        <v>45446</v>
      </c>
      <c r="B59" s="9">
        <v>45454</v>
      </c>
      <c r="C59" s="2" t="s">
        <v>76</v>
      </c>
      <c r="D59">
        <v>13.9</v>
      </c>
      <c r="F59">
        <v>13.286</v>
      </c>
      <c r="G59" s="10">
        <f t="shared" si="5"/>
        <v>-0.61400000000000077</v>
      </c>
      <c r="H59" s="4">
        <f t="shared" si="6"/>
        <v>-4.417266187050365E-2</v>
      </c>
      <c r="K59" s="1"/>
      <c r="L59" s="2"/>
    </row>
    <row r="60" spans="1:12" ht="12.75" customHeight="1" x14ac:dyDescent="0.2">
      <c r="A60" s="9">
        <v>45446</v>
      </c>
      <c r="B60" s="9">
        <v>45446</v>
      </c>
      <c r="C60" s="2" t="s">
        <v>75</v>
      </c>
      <c r="D60">
        <v>0.24360000000000001</v>
      </c>
      <c r="E60">
        <v>0.24099999999999999</v>
      </c>
      <c r="F60">
        <v>0.25600000000000001</v>
      </c>
      <c r="G60" s="10">
        <f t="shared" si="5"/>
        <v>1.2399999999999994E-2</v>
      </c>
      <c r="H60" s="4">
        <f t="shared" si="6"/>
        <v>5.0903119868637083E-2</v>
      </c>
      <c r="K60" s="1"/>
      <c r="L60" s="2"/>
    </row>
    <row r="61" spans="1:12" ht="12.75" customHeight="1" x14ac:dyDescent="0.2">
      <c r="A61" s="9">
        <v>45450</v>
      </c>
      <c r="B61" s="9">
        <v>45454</v>
      </c>
      <c r="C61" s="2" t="s">
        <v>77</v>
      </c>
      <c r="D61">
        <v>0.58399999999999996</v>
      </c>
      <c r="E61">
        <v>0.57199999999999995</v>
      </c>
      <c r="F61">
        <v>0.56599999999999995</v>
      </c>
      <c r="G61" s="10">
        <f t="shared" si="5"/>
        <v>-1.8000000000000016E-2</v>
      </c>
      <c r="H61" s="4">
        <f t="shared" si="6"/>
        <v>-3.0821917808219208E-2</v>
      </c>
      <c r="K61" s="1"/>
      <c r="L61" s="2"/>
    </row>
    <row r="62" spans="1:12" ht="12.75" customHeight="1" x14ac:dyDescent="0.2">
      <c r="A62" s="9">
        <v>45453</v>
      </c>
      <c r="B62" s="9">
        <v>45477</v>
      </c>
      <c r="C62" s="2" t="s">
        <v>75</v>
      </c>
      <c r="D62">
        <v>0.23039999999999999</v>
      </c>
      <c r="E62">
        <v>0.22950000000000001</v>
      </c>
      <c r="F62">
        <v>0.2364</v>
      </c>
      <c r="G62" s="10">
        <f t="shared" si="5"/>
        <v>6.0000000000000053E-3</v>
      </c>
      <c r="H62" s="4">
        <f t="shared" si="6"/>
        <v>2.6041666666666692E-2</v>
      </c>
      <c r="K62" s="1"/>
      <c r="L62" s="2"/>
    </row>
    <row r="63" spans="1:12" ht="12.75" customHeight="1" x14ac:dyDescent="0.2">
      <c r="A63" s="9">
        <v>45454</v>
      </c>
      <c r="B63" s="9">
        <v>45470</v>
      </c>
      <c r="C63" s="2" t="s">
        <v>42</v>
      </c>
      <c r="D63">
        <v>14.88</v>
      </c>
      <c r="E63">
        <v>14.66</v>
      </c>
      <c r="F63">
        <v>14.02</v>
      </c>
      <c r="G63" s="10">
        <f t="shared" si="5"/>
        <v>-0.86000000000000121</v>
      </c>
      <c r="H63" s="4">
        <f t="shared" si="6"/>
        <v>-5.7795698924731263E-2</v>
      </c>
      <c r="K63" s="1"/>
      <c r="L63" s="2"/>
    </row>
    <row r="64" spans="1:12" ht="12.75" customHeight="1" x14ac:dyDescent="0.2">
      <c r="A64" s="9">
        <v>45496</v>
      </c>
      <c r="B64" s="9">
        <v>45496</v>
      </c>
      <c r="C64" s="2" t="s">
        <v>75</v>
      </c>
      <c r="D64">
        <v>0.2334</v>
      </c>
      <c r="E64">
        <v>0.23180000000000001</v>
      </c>
      <c r="F64">
        <v>0.2298</v>
      </c>
      <c r="G64" s="10">
        <f t="shared" si="5"/>
        <v>-3.5999999999999921E-3</v>
      </c>
      <c r="H64" s="4">
        <f t="shared" si="6"/>
        <v>-1.5424164524421561E-2</v>
      </c>
      <c r="K64" s="1"/>
      <c r="L64" s="2"/>
    </row>
    <row r="65" spans="1:12" ht="12.75" customHeight="1" x14ac:dyDescent="0.2">
      <c r="A65" s="9">
        <v>45504</v>
      </c>
      <c r="B65" s="9">
        <v>45505</v>
      </c>
      <c r="C65" s="2" t="s">
        <v>78</v>
      </c>
      <c r="D65">
        <v>29.12</v>
      </c>
      <c r="E65">
        <v>28.5</v>
      </c>
      <c r="F65">
        <v>27.4</v>
      </c>
      <c r="G65" s="10">
        <f t="shared" si="5"/>
        <v>-1.7200000000000024</v>
      </c>
      <c r="H65" s="4">
        <f t="shared" si="6"/>
        <v>-5.9065934065934148E-2</v>
      </c>
      <c r="K65" s="1"/>
      <c r="L65" s="2"/>
    </row>
    <row r="66" spans="1:12" ht="12.75" customHeight="1" x14ac:dyDescent="0.2">
      <c r="A66" s="9">
        <v>45511</v>
      </c>
      <c r="B66" s="9">
        <v>45520</v>
      </c>
      <c r="C66" s="2" t="s">
        <v>52</v>
      </c>
      <c r="D66">
        <v>27.01</v>
      </c>
      <c r="E66">
        <v>25.72</v>
      </c>
      <c r="F66">
        <v>28.04</v>
      </c>
      <c r="G66" s="10">
        <f t="shared" si="5"/>
        <v>1.0299999999999976</v>
      </c>
      <c r="H66" s="4">
        <f t="shared" si="6"/>
        <v>3.8134024435394209E-2</v>
      </c>
      <c r="K66" s="1"/>
      <c r="L66" s="2"/>
    </row>
    <row r="67" spans="1:12" ht="12.75" customHeight="1" x14ac:dyDescent="0.2">
      <c r="A67" s="9">
        <v>45523</v>
      </c>
      <c r="B67" s="9">
        <v>45524</v>
      </c>
      <c r="C67" s="2" t="s">
        <v>26</v>
      </c>
      <c r="D67">
        <v>29.14</v>
      </c>
      <c r="E67">
        <v>28.88</v>
      </c>
      <c r="F67">
        <v>29.13</v>
      </c>
      <c r="G67" s="10">
        <f t="shared" si="5"/>
        <v>-1.0000000000001563E-2</v>
      </c>
      <c r="H67" s="4">
        <f t="shared" si="6"/>
        <v>-3.4317089910780932E-4</v>
      </c>
      <c r="K67" s="1"/>
      <c r="L67" s="2"/>
    </row>
    <row r="68" spans="1:12" ht="12.75" customHeight="1" x14ac:dyDescent="0.2">
      <c r="A68" s="9">
        <v>45524</v>
      </c>
      <c r="B68" s="9">
        <v>45602</v>
      </c>
      <c r="C68" s="2" t="s">
        <v>61</v>
      </c>
      <c r="D68">
        <v>8.0779999999999994</v>
      </c>
      <c r="E68">
        <v>7.85</v>
      </c>
      <c r="F68">
        <v>7.2225000000000001</v>
      </c>
      <c r="G68" s="10">
        <f t="shared" si="5"/>
        <v>-0.85549999999999926</v>
      </c>
      <c r="H68" s="4">
        <f t="shared" si="6"/>
        <v>-0.10590492696211926</v>
      </c>
      <c r="I68" t="s">
        <v>79</v>
      </c>
      <c r="K68" s="1"/>
      <c r="L68" s="2"/>
    </row>
    <row r="69" spans="1:12" ht="12.75" customHeight="1" x14ac:dyDescent="0.2">
      <c r="A69" s="9">
        <v>45524</v>
      </c>
      <c r="B69" s="9">
        <v>45559</v>
      </c>
      <c r="C69" s="2" t="s">
        <v>80</v>
      </c>
      <c r="D69">
        <v>51.17</v>
      </c>
      <c r="F69">
        <v>58.1</v>
      </c>
      <c r="G69" s="10">
        <f t="shared" si="5"/>
        <v>6.93</v>
      </c>
      <c r="H69" s="4">
        <f t="shared" si="6"/>
        <v>0.13543091655266756</v>
      </c>
      <c r="K69" s="1"/>
      <c r="L69" s="2"/>
    </row>
    <row r="70" spans="1:12" ht="12.75" customHeight="1" x14ac:dyDescent="0.2">
      <c r="A70" s="9">
        <v>45531</v>
      </c>
      <c r="B70" s="9">
        <v>45545</v>
      </c>
      <c r="C70" t="s">
        <v>81</v>
      </c>
      <c r="D70">
        <v>2.06</v>
      </c>
      <c r="E70">
        <v>2</v>
      </c>
      <c r="F70">
        <v>1.96</v>
      </c>
      <c r="G70" s="10">
        <f t="shared" si="5"/>
        <v>-0.10000000000000009</v>
      </c>
      <c r="H70" s="4">
        <f t="shared" si="6"/>
        <v>-4.854368932038839E-2</v>
      </c>
      <c r="K70" s="1"/>
      <c r="L70" s="2"/>
    </row>
    <row r="71" spans="1:12" ht="12.75" customHeight="1" x14ac:dyDescent="0.2">
      <c r="A71" s="9">
        <v>45531</v>
      </c>
      <c r="B71" s="9">
        <v>45567</v>
      </c>
      <c r="C71" t="s">
        <v>82</v>
      </c>
      <c r="D71">
        <v>49.9</v>
      </c>
      <c r="E71">
        <v>49.2</v>
      </c>
      <c r="F71">
        <v>50.9</v>
      </c>
      <c r="G71" s="10">
        <f t="shared" si="5"/>
        <v>1</v>
      </c>
      <c r="H71" s="4">
        <f t="shared" si="6"/>
        <v>2.004008016032064E-2</v>
      </c>
      <c r="K71" s="1"/>
      <c r="L71" s="2"/>
    </row>
    <row r="72" spans="1:12" ht="12.75" customHeight="1" x14ac:dyDescent="0.2">
      <c r="A72" s="9">
        <v>45539</v>
      </c>
      <c r="B72" s="9">
        <v>45602</v>
      </c>
      <c r="C72" s="2" t="s">
        <v>61</v>
      </c>
      <c r="D72">
        <v>7.9960000000000004</v>
      </c>
      <c r="F72">
        <v>5.9450000000000003</v>
      </c>
      <c r="G72" s="10">
        <f t="shared" si="5"/>
        <v>-2.0510000000000002</v>
      </c>
      <c r="H72" s="4">
        <f>(G72/D72)/2</f>
        <v>-0.12825162581290644</v>
      </c>
      <c r="I72" t="s">
        <v>83</v>
      </c>
      <c r="K72" s="1"/>
      <c r="L72" s="2"/>
    </row>
    <row r="73" spans="1:12" ht="12.75" customHeight="1" x14ac:dyDescent="0.2">
      <c r="A73" s="9">
        <v>45551</v>
      </c>
      <c r="B73" s="9">
        <v>45552</v>
      </c>
      <c r="C73" s="2" t="s">
        <v>52</v>
      </c>
      <c r="D73">
        <v>25.565000000000001</v>
      </c>
      <c r="E73">
        <v>25.3</v>
      </c>
      <c r="F73">
        <v>25.57</v>
      </c>
      <c r="G73" s="10">
        <f t="shared" si="5"/>
        <v>4.9999999999990052E-3</v>
      </c>
      <c r="H73" s="4">
        <f t="shared" ref="H73:H79" si="7">(G73/D73)</f>
        <v>1.9557989438681811E-4</v>
      </c>
      <c r="K73" s="1"/>
      <c r="L73" s="2"/>
    </row>
    <row r="74" spans="1:12" ht="12.75" customHeight="1" x14ac:dyDescent="0.2">
      <c r="A74" s="9">
        <v>45555</v>
      </c>
      <c r="B74" s="9">
        <v>45573</v>
      </c>
      <c r="C74" s="2" t="s">
        <v>84</v>
      </c>
      <c r="D74">
        <v>6.05</v>
      </c>
      <c r="E74">
        <v>6</v>
      </c>
      <c r="F74">
        <v>6.11</v>
      </c>
      <c r="G74" s="10">
        <f t="shared" si="5"/>
        <v>6.0000000000000497E-2</v>
      </c>
      <c r="H74" s="4">
        <f t="shared" si="7"/>
        <v>9.9173553719009086E-3</v>
      </c>
      <c r="K74" s="1"/>
      <c r="L74" s="2"/>
    </row>
    <row r="75" spans="1:12" ht="12.75" customHeight="1" x14ac:dyDescent="0.2">
      <c r="A75" s="9">
        <v>45559</v>
      </c>
      <c r="B75" s="9">
        <v>45608</v>
      </c>
      <c r="C75" s="2" t="s">
        <v>85</v>
      </c>
      <c r="D75">
        <v>6.39</v>
      </c>
      <c r="E75">
        <v>6.25</v>
      </c>
      <c r="F75">
        <v>6.4950000000000001</v>
      </c>
      <c r="G75" s="10">
        <f t="shared" ref="G75:G106" si="8">F75-D75</f>
        <v>0.10500000000000043</v>
      </c>
      <c r="H75" s="4">
        <f t="shared" si="7"/>
        <v>1.6431924882629175E-2</v>
      </c>
      <c r="K75" s="1"/>
      <c r="L75" s="2"/>
    </row>
    <row r="76" spans="1:12" ht="12.75" customHeight="1" x14ac:dyDescent="0.2">
      <c r="A76" s="9">
        <v>45573</v>
      </c>
      <c r="B76" s="9">
        <v>45604</v>
      </c>
      <c r="C76" s="2" t="s">
        <v>86</v>
      </c>
      <c r="D76">
        <v>12.1</v>
      </c>
      <c r="E76">
        <v>12.03</v>
      </c>
      <c r="F76">
        <v>12.709</v>
      </c>
      <c r="G76" s="10">
        <f t="shared" si="8"/>
        <v>0.60899999999999999</v>
      </c>
      <c r="H76" s="4">
        <f t="shared" si="7"/>
        <v>5.0330578512396695E-2</v>
      </c>
      <c r="I76" t="s">
        <v>87</v>
      </c>
      <c r="K76" s="1"/>
      <c r="L76" s="2"/>
    </row>
    <row r="77" spans="1:12" ht="12.75" customHeight="1" x14ac:dyDescent="0.2">
      <c r="A77" s="9">
        <v>45587</v>
      </c>
      <c r="B77" s="9">
        <v>45596</v>
      </c>
      <c r="C77" s="2" t="s">
        <v>88</v>
      </c>
      <c r="D77">
        <v>39.409999999999997</v>
      </c>
      <c r="E77">
        <v>38</v>
      </c>
      <c r="F77">
        <v>36.5</v>
      </c>
      <c r="G77" s="10">
        <f t="shared" si="8"/>
        <v>-2.9099999999999966</v>
      </c>
      <c r="H77" s="4">
        <f t="shared" si="7"/>
        <v>-7.3839127125095078E-2</v>
      </c>
      <c r="K77" s="1"/>
      <c r="L77" s="2"/>
    </row>
    <row r="78" spans="1:12" ht="12.75" customHeight="1" x14ac:dyDescent="0.2">
      <c r="A78" s="9">
        <v>45594</v>
      </c>
      <c r="B78" s="9">
        <v>45602</v>
      </c>
      <c r="C78" s="2" t="s">
        <v>89</v>
      </c>
      <c r="D78">
        <v>55.81</v>
      </c>
      <c r="E78">
        <v>51.9</v>
      </c>
      <c r="F78">
        <v>51.9</v>
      </c>
      <c r="G78" s="10">
        <f t="shared" si="8"/>
        <v>-3.9100000000000037</v>
      </c>
      <c r="H78" s="4">
        <f t="shared" si="7"/>
        <v>-7.0059129188317568E-2</v>
      </c>
      <c r="K78" s="1"/>
      <c r="L78" s="2"/>
    </row>
    <row r="79" spans="1:12" ht="12.75" customHeight="1" x14ac:dyDescent="0.2">
      <c r="A79" s="9">
        <v>45597</v>
      </c>
      <c r="B79" s="9">
        <v>45602</v>
      </c>
      <c r="C79" s="2" t="s">
        <v>90</v>
      </c>
      <c r="D79">
        <v>24.51</v>
      </c>
      <c r="E79">
        <v>23.8</v>
      </c>
      <c r="F79">
        <v>24.495000000000001</v>
      </c>
      <c r="G79" s="10">
        <f t="shared" si="8"/>
        <v>-1.5000000000000568E-2</v>
      </c>
      <c r="H79" s="4">
        <f t="shared" si="7"/>
        <v>-6.1199510403919083E-4</v>
      </c>
      <c r="K79" s="1"/>
      <c r="L79" s="2"/>
    </row>
    <row r="80" spans="1:12" ht="12.75" customHeight="1" x14ac:dyDescent="0.2">
      <c r="A80" s="9">
        <v>45608</v>
      </c>
      <c r="B80" s="9">
        <v>45611</v>
      </c>
      <c r="C80" s="2" t="s">
        <v>91</v>
      </c>
      <c r="D80">
        <v>14.26</v>
      </c>
      <c r="F80">
        <v>14.86</v>
      </c>
      <c r="G80" s="10">
        <f t="shared" si="8"/>
        <v>0.59999999999999964</v>
      </c>
      <c r="H80" s="4">
        <f>(G80/D80)/2</f>
        <v>2.1037868162692836E-2</v>
      </c>
      <c r="I80" t="s">
        <v>92</v>
      </c>
      <c r="K80" s="1"/>
      <c r="L80" s="2"/>
    </row>
    <row r="81" spans="1:12" ht="12.75" customHeight="1" x14ac:dyDescent="0.2">
      <c r="A81" s="9">
        <v>45630</v>
      </c>
      <c r="B81" s="9">
        <v>45632</v>
      </c>
      <c r="C81" s="2" t="s">
        <v>26</v>
      </c>
      <c r="D81">
        <v>24.28</v>
      </c>
      <c r="E81">
        <v>24</v>
      </c>
      <c r="F81">
        <v>24.28</v>
      </c>
      <c r="G81" s="10">
        <f t="shared" si="8"/>
        <v>0</v>
      </c>
      <c r="H81" s="4">
        <f>(G81/D81)</f>
        <v>0</v>
      </c>
      <c r="K81" s="1"/>
      <c r="L81" s="2"/>
    </row>
    <row r="82" spans="1:12" ht="12.75" customHeight="1" x14ac:dyDescent="0.2">
      <c r="K82" s="1"/>
      <c r="L82" s="2"/>
    </row>
    <row r="83" spans="1:12" ht="12.75" hidden="1" customHeight="1" x14ac:dyDescent="0.2">
      <c r="K83" s="1"/>
      <c r="L83" s="2"/>
    </row>
    <row r="84" spans="1:12" ht="12.75" hidden="1" customHeight="1" x14ac:dyDescent="0.2">
      <c r="K84" s="1"/>
      <c r="L84" s="2"/>
    </row>
    <row r="85" spans="1:12" ht="12.75" hidden="1" customHeight="1" x14ac:dyDescent="0.2">
      <c r="K85" s="1"/>
      <c r="L85" s="2"/>
    </row>
    <row r="86" spans="1:12" ht="12.75" hidden="1" customHeight="1" x14ac:dyDescent="0.2">
      <c r="K86" s="1"/>
      <c r="L86" s="2"/>
    </row>
    <row r="87" spans="1:12" ht="12.75" hidden="1" customHeight="1" x14ac:dyDescent="0.2">
      <c r="K87" s="1"/>
      <c r="L87" s="2"/>
    </row>
    <row r="88" spans="1:12" ht="12.75" hidden="1" customHeight="1" x14ac:dyDescent="0.2">
      <c r="A88" s="9"/>
      <c r="B88" s="9"/>
      <c r="C88" s="2"/>
      <c r="G88" s="10">
        <f t="shared" ref="G88:G132" si="9">F88-D88</f>
        <v>0</v>
      </c>
      <c r="H88" s="4"/>
      <c r="K88" s="1"/>
      <c r="L88" s="2"/>
    </row>
    <row r="89" spans="1:12" ht="12.75" hidden="1" customHeight="1" x14ac:dyDescent="0.2">
      <c r="A89" s="9"/>
      <c r="B89" s="9"/>
      <c r="C89" s="2"/>
      <c r="G89" s="10">
        <f t="shared" si="9"/>
        <v>0</v>
      </c>
      <c r="H89" s="4"/>
      <c r="K89" s="1"/>
      <c r="L89" s="2"/>
    </row>
    <row r="90" spans="1:12" ht="12.75" hidden="1" customHeight="1" x14ac:dyDescent="0.2">
      <c r="A90" s="9"/>
      <c r="B90" s="9"/>
      <c r="C90" s="2"/>
      <c r="G90" s="10">
        <f t="shared" si="9"/>
        <v>0</v>
      </c>
      <c r="H90" s="4"/>
      <c r="K90" s="1"/>
      <c r="L90" s="2"/>
    </row>
    <row r="91" spans="1:12" ht="12.75" hidden="1" customHeight="1" x14ac:dyDescent="0.2">
      <c r="A91" s="9"/>
      <c r="B91" s="9"/>
      <c r="C91" s="2"/>
      <c r="G91" s="10">
        <f t="shared" si="9"/>
        <v>0</v>
      </c>
      <c r="H91" s="4"/>
      <c r="K91" s="1"/>
      <c r="L91" s="2"/>
    </row>
    <row r="92" spans="1:12" ht="12.75" hidden="1" customHeight="1" x14ac:dyDescent="0.2">
      <c r="A92" s="9"/>
      <c r="B92" s="9"/>
      <c r="C92" s="2"/>
      <c r="G92" s="10">
        <f t="shared" si="9"/>
        <v>0</v>
      </c>
      <c r="H92" s="4"/>
      <c r="K92" s="1"/>
      <c r="L92" s="2"/>
    </row>
    <row r="93" spans="1:12" ht="12.75" hidden="1" customHeight="1" x14ac:dyDescent="0.2">
      <c r="A93" s="9"/>
      <c r="B93" s="9"/>
      <c r="C93" s="2"/>
      <c r="G93" s="10">
        <f t="shared" si="9"/>
        <v>0</v>
      </c>
      <c r="H93" s="4"/>
      <c r="K93" s="1"/>
      <c r="L93" s="2"/>
    </row>
    <row r="94" spans="1:12" ht="12.75" hidden="1" customHeight="1" x14ac:dyDescent="0.2">
      <c r="A94" s="9"/>
      <c r="B94" s="9"/>
      <c r="C94" s="2"/>
      <c r="G94" s="10">
        <f t="shared" si="9"/>
        <v>0</v>
      </c>
      <c r="H94" s="4"/>
      <c r="K94" s="1"/>
      <c r="L94" s="2"/>
    </row>
    <row r="95" spans="1:12" ht="12.75" hidden="1" customHeight="1" x14ac:dyDescent="0.2">
      <c r="A95" s="9"/>
      <c r="B95" s="9"/>
      <c r="C95" s="2"/>
      <c r="G95" s="10">
        <f t="shared" si="9"/>
        <v>0</v>
      </c>
      <c r="H95" s="4"/>
      <c r="K95" s="1"/>
      <c r="L95" s="2"/>
    </row>
    <row r="96" spans="1:12" ht="12.75" hidden="1" customHeight="1" x14ac:dyDescent="0.2">
      <c r="A96" s="9"/>
      <c r="B96" s="9"/>
      <c r="C96" s="2"/>
      <c r="G96" s="10">
        <f t="shared" si="9"/>
        <v>0</v>
      </c>
      <c r="H96" s="4"/>
      <c r="K96" s="1"/>
      <c r="L96" s="2"/>
    </row>
    <row r="97" spans="1:12" ht="12.75" hidden="1" customHeight="1" x14ac:dyDescent="0.2">
      <c r="A97" s="9"/>
      <c r="B97" s="9"/>
      <c r="C97" s="2"/>
      <c r="G97" s="10">
        <f t="shared" si="9"/>
        <v>0</v>
      </c>
      <c r="H97" s="4"/>
      <c r="K97" s="1"/>
      <c r="L97" s="2"/>
    </row>
    <row r="98" spans="1:12" ht="12.75" hidden="1" customHeight="1" x14ac:dyDescent="0.2">
      <c r="A98" s="9"/>
      <c r="B98" s="9"/>
      <c r="C98" s="2"/>
      <c r="G98" s="10">
        <f t="shared" si="9"/>
        <v>0</v>
      </c>
      <c r="H98" s="4"/>
      <c r="K98" s="1"/>
      <c r="L98" s="2"/>
    </row>
    <row r="99" spans="1:12" ht="12.75" hidden="1" customHeight="1" x14ac:dyDescent="0.2">
      <c r="A99" s="9"/>
      <c r="B99" s="9"/>
      <c r="C99" s="2"/>
      <c r="G99" s="10">
        <f t="shared" si="9"/>
        <v>0</v>
      </c>
      <c r="H99" s="4"/>
      <c r="K99" s="1"/>
      <c r="L99" s="2"/>
    </row>
    <row r="100" spans="1:12" ht="12.75" hidden="1" customHeight="1" x14ac:dyDescent="0.2">
      <c r="A100" s="9"/>
      <c r="B100" s="9"/>
      <c r="C100" s="2"/>
      <c r="G100" s="10">
        <f t="shared" si="9"/>
        <v>0</v>
      </c>
      <c r="H100" s="4"/>
      <c r="K100" s="1"/>
      <c r="L100" s="2"/>
    </row>
    <row r="101" spans="1:12" ht="12.75" hidden="1" customHeight="1" x14ac:dyDescent="0.2">
      <c r="A101" s="9"/>
      <c r="B101" s="9"/>
      <c r="C101" s="2"/>
      <c r="G101" s="10">
        <f t="shared" si="9"/>
        <v>0</v>
      </c>
      <c r="H101" s="4"/>
      <c r="K101" s="1"/>
      <c r="L101" s="2"/>
    </row>
    <row r="102" spans="1:12" ht="12.75" hidden="1" customHeight="1" x14ac:dyDescent="0.2">
      <c r="A102" s="9"/>
      <c r="B102" s="9"/>
      <c r="C102" s="2"/>
      <c r="G102" s="10">
        <f t="shared" si="9"/>
        <v>0</v>
      </c>
      <c r="H102" s="4"/>
      <c r="K102" s="1"/>
      <c r="L102" s="2"/>
    </row>
    <row r="103" spans="1:12" ht="12.75" hidden="1" customHeight="1" x14ac:dyDescent="0.2">
      <c r="A103" s="9"/>
      <c r="B103" s="9"/>
      <c r="C103" s="2"/>
      <c r="G103" s="10">
        <f t="shared" si="9"/>
        <v>0</v>
      </c>
      <c r="H103" s="4"/>
      <c r="K103" s="1"/>
      <c r="L103" s="2"/>
    </row>
    <row r="104" spans="1:12" ht="12.75" hidden="1" customHeight="1" x14ac:dyDescent="0.2">
      <c r="A104" s="9"/>
      <c r="B104" s="9"/>
      <c r="C104" s="2"/>
      <c r="G104" s="10">
        <f t="shared" si="9"/>
        <v>0</v>
      </c>
      <c r="H104" s="4"/>
      <c r="K104" s="1"/>
      <c r="L104" s="2"/>
    </row>
    <row r="105" spans="1:12" ht="12.75" hidden="1" customHeight="1" x14ac:dyDescent="0.2">
      <c r="A105" s="9"/>
      <c r="B105" s="9"/>
      <c r="C105" s="2"/>
      <c r="G105" s="10">
        <f t="shared" si="9"/>
        <v>0</v>
      </c>
      <c r="H105" s="4"/>
      <c r="K105" s="1"/>
      <c r="L105" s="2"/>
    </row>
    <row r="106" spans="1:12" ht="12.75" hidden="1" customHeight="1" x14ac:dyDescent="0.2">
      <c r="A106" s="9"/>
      <c r="B106" s="9"/>
      <c r="C106" s="2"/>
      <c r="G106" s="10">
        <f t="shared" si="9"/>
        <v>0</v>
      </c>
      <c r="H106" s="4"/>
      <c r="K106" s="1"/>
      <c r="L106" s="2"/>
    </row>
    <row r="107" spans="1:12" ht="12.75" hidden="1" customHeight="1" x14ac:dyDescent="0.2">
      <c r="A107" s="9"/>
      <c r="B107" s="9"/>
      <c r="C107" s="2"/>
      <c r="G107" s="10">
        <f t="shared" si="9"/>
        <v>0</v>
      </c>
      <c r="H107" s="4"/>
      <c r="K107" s="1"/>
      <c r="L107" s="2"/>
    </row>
    <row r="108" spans="1:12" ht="12.75" hidden="1" customHeight="1" x14ac:dyDescent="0.2">
      <c r="A108" s="9"/>
      <c r="B108" s="9"/>
      <c r="C108" s="2"/>
      <c r="G108" s="10">
        <f t="shared" si="9"/>
        <v>0</v>
      </c>
      <c r="H108" s="4"/>
      <c r="K108" s="1"/>
      <c r="L108" s="2"/>
    </row>
    <row r="109" spans="1:12" ht="12.75" hidden="1" customHeight="1" x14ac:dyDescent="0.2">
      <c r="A109" s="9"/>
      <c r="B109" s="9"/>
      <c r="G109" s="10">
        <f t="shared" si="9"/>
        <v>0</v>
      </c>
      <c r="H109" s="4"/>
      <c r="K109" s="1"/>
      <c r="L109" s="2"/>
    </row>
    <row r="110" spans="1:12" ht="12.75" hidden="1" customHeight="1" x14ac:dyDescent="0.2">
      <c r="A110" s="9"/>
      <c r="B110" s="9"/>
      <c r="C110" s="2"/>
      <c r="G110" s="10">
        <f t="shared" si="9"/>
        <v>0</v>
      </c>
      <c r="H110" s="4"/>
      <c r="K110" s="1"/>
      <c r="L110" s="2"/>
    </row>
    <row r="111" spans="1:12" ht="12.75" hidden="1" customHeight="1" x14ac:dyDescent="0.2">
      <c r="A111" s="9"/>
      <c r="B111" s="9"/>
      <c r="C111" s="2"/>
      <c r="G111" s="10">
        <f t="shared" si="9"/>
        <v>0</v>
      </c>
      <c r="H111" s="4"/>
      <c r="K111" s="1"/>
      <c r="L111" s="2"/>
    </row>
    <row r="112" spans="1:12" ht="12.75" hidden="1" customHeight="1" x14ac:dyDescent="0.2">
      <c r="A112" s="9"/>
      <c r="B112" s="9"/>
      <c r="C112" s="2"/>
      <c r="G112" s="10">
        <f t="shared" si="9"/>
        <v>0</v>
      </c>
      <c r="H112" s="4"/>
      <c r="K112" s="1"/>
      <c r="L112" s="2"/>
    </row>
    <row r="113" spans="1:12" ht="12.75" hidden="1" customHeight="1" x14ac:dyDescent="0.2">
      <c r="A113" s="9"/>
      <c r="B113" s="9"/>
      <c r="C113" s="2"/>
      <c r="G113" s="10">
        <f t="shared" si="9"/>
        <v>0</v>
      </c>
      <c r="H113" s="4"/>
      <c r="K113" s="1"/>
      <c r="L113" s="2"/>
    </row>
    <row r="114" spans="1:12" ht="12.75" hidden="1" customHeight="1" x14ac:dyDescent="0.2">
      <c r="A114" s="9"/>
      <c r="B114" s="9"/>
      <c r="C114" s="2"/>
      <c r="G114" s="10">
        <f t="shared" si="9"/>
        <v>0</v>
      </c>
      <c r="H114" s="4"/>
      <c r="K114" s="1"/>
      <c r="L114" s="2"/>
    </row>
    <row r="115" spans="1:12" ht="12.75" hidden="1" customHeight="1" x14ac:dyDescent="0.2">
      <c r="A115" s="9"/>
      <c r="B115" s="9"/>
      <c r="C115" s="2"/>
      <c r="G115" s="10">
        <f t="shared" si="9"/>
        <v>0</v>
      </c>
      <c r="H115" s="4"/>
      <c r="K115" s="1"/>
      <c r="L115" s="2"/>
    </row>
    <row r="116" spans="1:12" ht="12.75" hidden="1" customHeight="1" x14ac:dyDescent="0.2">
      <c r="A116" s="9"/>
      <c r="B116" s="9"/>
      <c r="C116" s="2"/>
      <c r="G116" s="10">
        <f t="shared" si="9"/>
        <v>0</v>
      </c>
      <c r="H116" s="4"/>
      <c r="K116" s="1"/>
      <c r="L116" s="2"/>
    </row>
    <row r="117" spans="1:12" ht="12.75" hidden="1" customHeight="1" x14ac:dyDescent="0.2">
      <c r="A117" s="9"/>
      <c r="B117" s="9"/>
      <c r="C117" s="2"/>
      <c r="G117" s="10">
        <f t="shared" si="9"/>
        <v>0</v>
      </c>
      <c r="H117" s="4"/>
      <c r="K117" s="1"/>
      <c r="L117" s="2"/>
    </row>
    <row r="118" spans="1:12" ht="12.75" hidden="1" customHeight="1" x14ac:dyDescent="0.2">
      <c r="A118" s="9"/>
      <c r="B118" s="9"/>
      <c r="C118" s="2"/>
      <c r="G118" s="10">
        <f t="shared" si="9"/>
        <v>0</v>
      </c>
      <c r="H118" s="4"/>
      <c r="K118" s="1"/>
      <c r="L118" s="2"/>
    </row>
    <row r="119" spans="1:12" ht="12.75" hidden="1" customHeight="1" x14ac:dyDescent="0.2">
      <c r="A119" s="9"/>
      <c r="B119" s="9"/>
      <c r="C119" s="2"/>
      <c r="G119" s="10">
        <f t="shared" si="9"/>
        <v>0</v>
      </c>
      <c r="H119" s="4"/>
      <c r="K119" s="1"/>
      <c r="L119" s="2"/>
    </row>
    <row r="120" spans="1:12" ht="12.75" hidden="1" customHeight="1" x14ac:dyDescent="0.2">
      <c r="A120" s="9"/>
      <c r="B120" s="9"/>
      <c r="C120" s="2"/>
      <c r="G120" s="10">
        <f t="shared" si="9"/>
        <v>0</v>
      </c>
      <c r="H120" s="4"/>
      <c r="K120" s="1"/>
      <c r="L120" s="2"/>
    </row>
    <row r="121" spans="1:12" ht="12.75" hidden="1" customHeight="1" x14ac:dyDescent="0.2">
      <c r="A121" s="9"/>
      <c r="B121" s="9"/>
      <c r="C121" s="2"/>
      <c r="G121" s="10">
        <f t="shared" si="9"/>
        <v>0</v>
      </c>
      <c r="H121" s="4"/>
      <c r="K121" s="1"/>
      <c r="L121" s="2"/>
    </row>
    <row r="122" spans="1:12" ht="12.75" hidden="1" customHeight="1" x14ac:dyDescent="0.2">
      <c r="A122" s="9"/>
      <c r="B122" s="9"/>
      <c r="C122" s="2"/>
      <c r="G122" s="10">
        <f t="shared" si="9"/>
        <v>0</v>
      </c>
      <c r="H122" s="4"/>
      <c r="K122" s="1"/>
      <c r="L122" s="2"/>
    </row>
    <row r="123" spans="1:12" ht="12.75" hidden="1" customHeight="1" x14ac:dyDescent="0.2">
      <c r="A123" s="9"/>
      <c r="B123" s="9"/>
      <c r="C123" s="2"/>
      <c r="G123" s="10">
        <f t="shared" si="9"/>
        <v>0</v>
      </c>
      <c r="H123" s="4"/>
      <c r="K123" s="1"/>
      <c r="L123" s="2"/>
    </row>
    <row r="124" spans="1:12" ht="12.75" hidden="1" customHeight="1" x14ac:dyDescent="0.2">
      <c r="A124" s="9"/>
      <c r="B124" s="9"/>
      <c r="C124" s="2"/>
      <c r="G124" s="10">
        <f t="shared" si="9"/>
        <v>0</v>
      </c>
      <c r="H124" s="4"/>
      <c r="K124" s="1"/>
      <c r="L124" s="2"/>
    </row>
    <row r="125" spans="1:12" ht="12.75" hidden="1" customHeight="1" x14ac:dyDescent="0.2">
      <c r="A125" s="9"/>
      <c r="B125" s="9"/>
      <c r="C125" s="2"/>
      <c r="G125" s="10">
        <f t="shared" si="9"/>
        <v>0</v>
      </c>
      <c r="H125" s="4"/>
      <c r="K125" s="1"/>
      <c r="L125" s="2"/>
    </row>
    <row r="126" spans="1:12" ht="12.75" hidden="1" customHeight="1" x14ac:dyDescent="0.2">
      <c r="A126" s="9"/>
      <c r="B126" s="9"/>
      <c r="C126" s="2"/>
      <c r="G126" s="10">
        <f t="shared" si="9"/>
        <v>0</v>
      </c>
      <c r="H126" s="4"/>
      <c r="K126" s="1"/>
      <c r="L126" s="2"/>
    </row>
    <row r="127" spans="1:12" ht="12.75" hidden="1" customHeight="1" x14ac:dyDescent="0.2">
      <c r="A127" s="9"/>
      <c r="B127" s="9"/>
      <c r="C127" s="2"/>
      <c r="G127" s="10">
        <f t="shared" si="9"/>
        <v>0</v>
      </c>
      <c r="H127" s="4"/>
      <c r="K127" s="1"/>
      <c r="L127" s="2"/>
    </row>
    <row r="128" spans="1:12" ht="12.75" hidden="1" customHeight="1" x14ac:dyDescent="0.2">
      <c r="A128" s="9"/>
      <c r="B128" s="9"/>
      <c r="G128" s="10">
        <f t="shared" si="9"/>
        <v>0</v>
      </c>
      <c r="H128" s="4"/>
      <c r="K128" s="1"/>
      <c r="L128" s="2"/>
    </row>
    <row r="129" spans="1:12" ht="12.75" hidden="1" customHeight="1" x14ac:dyDescent="0.2">
      <c r="A129" s="9"/>
      <c r="B129" s="9"/>
      <c r="C129" s="2"/>
      <c r="G129" s="10">
        <f t="shared" si="9"/>
        <v>0</v>
      </c>
      <c r="H129" s="4"/>
      <c r="K129" s="1"/>
      <c r="L129" s="2"/>
    </row>
    <row r="130" spans="1:12" ht="12.75" hidden="1" customHeight="1" x14ac:dyDescent="0.2">
      <c r="A130" s="9"/>
      <c r="B130" s="9"/>
      <c r="C130" s="2"/>
      <c r="G130" s="10">
        <f t="shared" si="9"/>
        <v>0</v>
      </c>
      <c r="H130" s="4"/>
      <c r="K130" s="1"/>
      <c r="L130" s="2"/>
    </row>
    <row r="131" spans="1:12" ht="12.75" hidden="1" customHeight="1" x14ac:dyDescent="0.2">
      <c r="A131" s="9"/>
      <c r="B131" s="9"/>
      <c r="C131" s="2"/>
      <c r="G131" s="10">
        <f t="shared" si="9"/>
        <v>0</v>
      </c>
      <c r="H131" s="4"/>
      <c r="K131" s="1"/>
      <c r="L131" s="2"/>
    </row>
    <row r="132" spans="1:12" ht="12.75" hidden="1" customHeight="1" x14ac:dyDescent="0.2">
      <c r="A132" s="9"/>
      <c r="B132" s="9"/>
      <c r="G132" s="10">
        <f t="shared" si="9"/>
        <v>0</v>
      </c>
      <c r="H132" s="4"/>
      <c r="K132" s="1"/>
      <c r="L132" s="2"/>
    </row>
    <row r="133" spans="1:12" ht="12.75" hidden="1" customHeight="1" x14ac:dyDescent="0.2">
      <c r="A133" s="9"/>
      <c r="B133" s="9"/>
      <c r="C133" s="2"/>
      <c r="G133" s="10">
        <f t="shared" ref="G133:G196" si="10">F133-D133</f>
        <v>0</v>
      </c>
      <c r="H133" s="4"/>
      <c r="K133" s="1"/>
      <c r="L133" s="2"/>
    </row>
    <row r="134" spans="1:12" ht="12.75" hidden="1" customHeight="1" x14ac:dyDescent="0.2">
      <c r="A134" s="9"/>
      <c r="B134" s="9"/>
      <c r="C134" s="2"/>
      <c r="G134" s="10">
        <f t="shared" si="10"/>
        <v>0</v>
      </c>
      <c r="H134" s="4"/>
      <c r="K134" s="1"/>
      <c r="L134" s="2"/>
    </row>
    <row r="135" spans="1:12" ht="12.75" hidden="1" customHeight="1" x14ac:dyDescent="0.2">
      <c r="A135" s="9"/>
      <c r="B135" s="9"/>
      <c r="C135" s="2"/>
      <c r="G135" s="10">
        <f t="shared" si="10"/>
        <v>0</v>
      </c>
      <c r="H135" s="4"/>
      <c r="K135" s="1"/>
      <c r="L135" s="2"/>
    </row>
    <row r="136" spans="1:12" ht="12.75" hidden="1" customHeight="1" x14ac:dyDescent="0.2">
      <c r="A136" s="9"/>
      <c r="B136" s="9"/>
      <c r="C136" s="2"/>
      <c r="G136" s="10">
        <f t="shared" si="10"/>
        <v>0</v>
      </c>
      <c r="H136" s="4"/>
      <c r="K136" s="1"/>
      <c r="L136" s="2"/>
    </row>
    <row r="137" spans="1:12" ht="12.75" hidden="1" customHeight="1" x14ac:dyDescent="0.2">
      <c r="A137" s="9"/>
      <c r="B137" s="9"/>
      <c r="C137" s="2"/>
      <c r="G137" s="10">
        <f t="shared" si="10"/>
        <v>0</v>
      </c>
      <c r="H137" s="4"/>
      <c r="K137" s="1"/>
      <c r="L137" s="2"/>
    </row>
    <row r="138" spans="1:12" ht="12.75" hidden="1" customHeight="1" x14ac:dyDescent="0.2">
      <c r="A138" s="9"/>
      <c r="B138" s="9"/>
      <c r="C138" s="2"/>
      <c r="G138" s="10">
        <f t="shared" si="10"/>
        <v>0</v>
      </c>
      <c r="H138" s="4"/>
      <c r="K138" s="1"/>
      <c r="L138" s="2"/>
    </row>
    <row r="139" spans="1:12" ht="12.75" hidden="1" customHeight="1" x14ac:dyDescent="0.2">
      <c r="A139" s="9"/>
      <c r="B139" s="9"/>
      <c r="C139" s="2"/>
      <c r="G139" s="10">
        <f t="shared" si="10"/>
        <v>0</v>
      </c>
      <c r="H139" s="4"/>
      <c r="K139" s="1"/>
      <c r="L139" s="2"/>
    </row>
    <row r="140" spans="1:12" ht="12.75" hidden="1" customHeight="1" x14ac:dyDescent="0.2">
      <c r="A140" s="9"/>
      <c r="B140" s="9"/>
      <c r="C140" s="2"/>
      <c r="G140" s="10">
        <f t="shared" si="10"/>
        <v>0</v>
      </c>
      <c r="H140" s="4"/>
      <c r="K140" s="1"/>
      <c r="L140" s="2"/>
    </row>
    <row r="141" spans="1:12" ht="12.75" hidden="1" customHeight="1" x14ac:dyDescent="0.2">
      <c r="A141" s="9"/>
      <c r="B141" s="9"/>
      <c r="C141" s="2"/>
      <c r="G141" s="10">
        <f t="shared" si="10"/>
        <v>0</v>
      </c>
      <c r="H141" s="4"/>
      <c r="K141" s="1"/>
      <c r="L141" s="2"/>
    </row>
    <row r="142" spans="1:12" ht="12.75" hidden="1" customHeight="1" x14ac:dyDescent="0.2">
      <c r="A142" s="9"/>
      <c r="B142" s="9"/>
      <c r="C142" s="2"/>
      <c r="G142" s="10">
        <f t="shared" si="10"/>
        <v>0</v>
      </c>
      <c r="H142" s="4"/>
      <c r="K142" s="1"/>
      <c r="L142" s="2"/>
    </row>
    <row r="143" spans="1:12" ht="12.75" hidden="1" customHeight="1" x14ac:dyDescent="0.2">
      <c r="A143" s="9"/>
      <c r="B143" s="9"/>
      <c r="C143" s="2"/>
      <c r="G143" s="10">
        <f t="shared" si="10"/>
        <v>0</v>
      </c>
      <c r="H143" s="4"/>
      <c r="K143" s="1"/>
      <c r="L143" s="2"/>
    </row>
    <row r="144" spans="1:12" ht="12.75" hidden="1" customHeight="1" x14ac:dyDescent="0.2">
      <c r="A144" s="9"/>
      <c r="B144" s="9"/>
      <c r="C144" s="2"/>
      <c r="G144" s="10">
        <f t="shared" si="10"/>
        <v>0</v>
      </c>
      <c r="H144" s="4"/>
      <c r="K144" s="1"/>
      <c r="L144" s="2"/>
    </row>
    <row r="145" spans="1:12" ht="12.75" hidden="1" customHeight="1" x14ac:dyDescent="0.2">
      <c r="A145" s="9"/>
      <c r="B145" s="9"/>
      <c r="C145" s="2"/>
      <c r="G145" s="10">
        <f t="shared" si="10"/>
        <v>0</v>
      </c>
      <c r="H145" s="4"/>
      <c r="K145" s="1"/>
      <c r="L145" s="2"/>
    </row>
    <row r="146" spans="1:12" ht="12.75" hidden="1" customHeight="1" x14ac:dyDescent="0.2">
      <c r="A146" s="9"/>
      <c r="B146" s="9"/>
      <c r="C146" s="2"/>
      <c r="G146" s="10">
        <f t="shared" si="10"/>
        <v>0</v>
      </c>
      <c r="H146" s="4"/>
      <c r="I146" s="11"/>
      <c r="K146" s="1"/>
      <c r="L146" s="2"/>
    </row>
    <row r="147" spans="1:12" ht="12.75" hidden="1" customHeight="1" x14ac:dyDescent="0.2">
      <c r="A147" s="9"/>
      <c r="B147" s="9"/>
      <c r="C147" s="2"/>
      <c r="G147" s="10">
        <f t="shared" si="10"/>
        <v>0</v>
      </c>
      <c r="H147" s="4"/>
      <c r="K147" s="1"/>
      <c r="L147" s="2"/>
    </row>
    <row r="148" spans="1:12" ht="12.75" hidden="1" customHeight="1" x14ac:dyDescent="0.2">
      <c r="A148" s="9"/>
      <c r="B148" s="9"/>
      <c r="C148" s="2"/>
      <c r="G148" s="10">
        <f t="shared" si="10"/>
        <v>0</v>
      </c>
      <c r="H148" s="4"/>
      <c r="K148" s="1"/>
      <c r="L148" s="2"/>
    </row>
    <row r="149" spans="1:12" ht="12.75" hidden="1" customHeight="1" x14ac:dyDescent="0.2">
      <c r="A149" s="9"/>
      <c r="B149" s="9"/>
      <c r="C149" s="2"/>
      <c r="G149" s="10">
        <f t="shared" si="10"/>
        <v>0</v>
      </c>
      <c r="H149" s="4"/>
      <c r="K149" s="1"/>
      <c r="L149" s="2"/>
    </row>
    <row r="150" spans="1:12" ht="12.75" hidden="1" customHeight="1" x14ac:dyDescent="0.2">
      <c r="A150" s="9"/>
      <c r="B150" s="9"/>
      <c r="G150" s="10">
        <f t="shared" si="10"/>
        <v>0</v>
      </c>
      <c r="H150" s="4"/>
      <c r="K150" s="1"/>
      <c r="L150" s="2"/>
    </row>
    <row r="151" spans="1:12" ht="12.75" hidden="1" customHeight="1" x14ac:dyDescent="0.2">
      <c r="A151" s="9"/>
      <c r="B151" s="9"/>
      <c r="G151" s="10">
        <f t="shared" si="10"/>
        <v>0</v>
      </c>
      <c r="H151" s="4"/>
      <c r="K151" s="1"/>
      <c r="L151" s="2"/>
    </row>
    <row r="152" spans="1:12" ht="12.75" hidden="1" customHeight="1" x14ac:dyDescent="0.2">
      <c r="A152" s="9"/>
      <c r="B152" s="9"/>
      <c r="G152" s="10">
        <f t="shared" si="10"/>
        <v>0</v>
      </c>
      <c r="H152" s="4"/>
      <c r="K152" s="1"/>
      <c r="L152" s="2"/>
    </row>
    <row r="153" spans="1:12" ht="12.75" hidden="1" customHeight="1" x14ac:dyDescent="0.2">
      <c r="A153" s="9"/>
      <c r="B153" s="9"/>
      <c r="C153" s="2"/>
      <c r="G153" s="10">
        <f t="shared" si="10"/>
        <v>0</v>
      </c>
      <c r="H153" s="4"/>
      <c r="K153" s="1"/>
      <c r="L153" s="2"/>
    </row>
    <row r="154" spans="1:12" ht="12.75" hidden="1" customHeight="1" x14ac:dyDescent="0.2">
      <c r="A154" s="9"/>
      <c r="B154" s="9"/>
      <c r="G154" s="10">
        <f t="shared" si="10"/>
        <v>0</v>
      </c>
      <c r="H154" s="4"/>
      <c r="K154" s="1"/>
      <c r="L154" s="2"/>
    </row>
    <row r="155" spans="1:12" ht="12.75" hidden="1" customHeight="1" x14ac:dyDescent="0.2">
      <c r="A155" s="9"/>
      <c r="B155" s="9"/>
      <c r="G155" s="10">
        <f t="shared" si="10"/>
        <v>0</v>
      </c>
      <c r="H155" s="4"/>
      <c r="K155" s="1"/>
      <c r="L155" s="2"/>
    </row>
    <row r="156" spans="1:12" ht="12.75" hidden="1" customHeight="1" x14ac:dyDescent="0.2">
      <c r="A156" s="9"/>
      <c r="B156" s="9"/>
      <c r="C156" s="2"/>
      <c r="G156" s="10">
        <f t="shared" si="10"/>
        <v>0</v>
      </c>
      <c r="H156" s="4"/>
      <c r="K156" s="1"/>
      <c r="L156" s="2"/>
    </row>
    <row r="157" spans="1:12" ht="12.75" hidden="1" customHeight="1" x14ac:dyDescent="0.2">
      <c r="A157" s="9"/>
      <c r="B157" s="9"/>
      <c r="G157" s="10">
        <f t="shared" si="10"/>
        <v>0</v>
      </c>
      <c r="H157" s="4"/>
      <c r="K157" s="1"/>
      <c r="L157" s="2"/>
    </row>
    <row r="158" spans="1:12" ht="12.75" hidden="1" customHeight="1" x14ac:dyDescent="0.2">
      <c r="A158" s="9"/>
      <c r="B158" s="9"/>
      <c r="G158" s="10">
        <f t="shared" si="10"/>
        <v>0</v>
      </c>
      <c r="H158" s="4"/>
      <c r="K158" s="1"/>
      <c r="L158" s="2"/>
    </row>
    <row r="159" spans="1:12" ht="12.75" hidden="1" customHeight="1" x14ac:dyDescent="0.2">
      <c r="A159" s="9"/>
      <c r="B159" s="9"/>
      <c r="G159" s="10">
        <f t="shared" si="10"/>
        <v>0</v>
      </c>
      <c r="H159" s="4"/>
      <c r="K159" s="1"/>
      <c r="L159" s="2"/>
    </row>
    <row r="160" spans="1:12" ht="12.75" hidden="1" customHeight="1" x14ac:dyDescent="0.2">
      <c r="A160" s="9"/>
      <c r="B160" s="9"/>
      <c r="G160" s="10">
        <f t="shared" si="10"/>
        <v>0</v>
      </c>
      <c r="H160" s="4"/>
      <c r="K160" s="1"/>
      <c r="L160" s="2"/>
    </row>
    <row r="161" spans="1:12" ht="12.75" hidden="1" customHeight="1" x14ac:dyDescent="0.2">
      <c r="A161" s="9"/>
      <c r="B161" s="9"/>
      <c r="C161" s="2"/>
      <c r="G161" s="10">
        <f t="shared" si="10"/>
        <v>0</v>
      </c>
      <c r="H161" s="4"/>
      <c r="K161" s="1"/>
      <c r="L161" s="2"/>
    </row>
    <row r="162" spans="1:12" ht="12.75" hidden="1" customHeight="1" x14ac:dyDescent="0.2">
      <c r="A162" s="9"/>
      <c r="B162" s="9"/>
      <c r="G162" s="10">
        <f t="shared" si="10"/>
        <v>0</v>
      </c>
      <c r="H162" s="4"/>
      <c r="K162" s="1"/>
      <c r="L162" s="2"/>
    </row>
    <row r="163" spans="1:12" ht="12.75" hidden="1" customHeight="1" x14ac:dyDescent="0.2">
      <c r="A163" s="9"/>
      <c r="B163" s="9"/>
      <c r="C163" s="2"/>
      <c r="G163" s="10">
        <f t="shared" si="10"/>
        <v>0</v>
      </c>
      <c r="H163" s="4"/>
      <c r="K163" s="1"/>
      <c r="L163" s="2"/>
    </row>
    <row r="164" spans="1:12" ht="12.75" hidden="1" customHeight="1" x14ac:dyDescent="0.2">
      <c r="A164" s="9"/>
      <c r="B164" s="9"/>
      <c r="C164" s="2"/>
      <c r="G164" s="10">
        <f t="shared" si="10"/>
        <v>0</v>
      </c>
      <c r="H164" s="4"/>
      <c r="K164" s="1"/>
      <c r="L164" s="2"/>
    </row>
    <row r="165" spans="1:12" ht="12.75" hidden="1" customHeight="1" x14ac:dyDescent="0.2">
      <c r="A165" s="9"/>
      <c r="B165" s="9"/>
      <c r="C165" s="2"/>
      <c r="G165" s="10">
        <f t="shared" si="10"/>
        <v>0</v>
      </c>
      <c r="H165" s="4"/>
      <c r="K165" s="1"/>
      <c r="L165" s="2"/>
    </row>
    <row r="166" spans="1:12" ht="12.75" hidden="1" customHeight="1" x14ac:dyDescent="0.2">
      <c r="A166" s="9"/>
      <c r="B166" s="9"/>
      <c r="C166" s="2"/>
      <c r="G166" s="10">
        <f t="shared" si="10"/>
        <v>0</v>
      </c>
      <c r="H166" s="4"/>
      <c r="K166" s="1"/>
      <c r="L166" s="2"/>
    </row>
    <row r="167" spans="1:12" ht="12.75" hidden="1" customHeight="1" x14ac:dyDescent="0.2">
      <c r="A167" s="9"/>
      <c r="B167" s="9"/>
      <c r="C167" s="2"/>
      <c r="G167" s="10">
        <f t="shared" si="10"/>
        <v>0</v>
      </c>
      <c r="H167" s="4"/>
      <c r="K167" s="1"/>
      <c r="L167" s="2"/>
    </row>
    <row r="168" spans="1:12" ht="12.75" hidden="1" customHeight="1" x14ac:dyDescent="0.2">
      <c r="A168" s="9"/>
      <c r="B168" s="9"/>
      <c r="C168" s="2"/>
      <c r="G168" s="10">
        <f t="shared" si="10"/>
        <v>0</v>
      </c>
      <c r="H168" s="4"/>
      <c r="K168" s="1"/>
      <c r="L168" s="2"/>
    </row>
    <row r="169" spans="1:12" ht="12.75" hidden="1" customHeight="1" x14ac:dyDescent="0.2">
      <c r="A169" s="9"/>
      <c r="B169" s="9"/>
      <c r="C169" s="2"/>
      <c r="G169" s="10">
        <f t="shared" si="10"/>
        <v>0</v>
      </c>
      <c r="H169" s="4"/>
      <c r="K169" s="1"/>
      <c r="L169" s="2"/>
    </row>
    <row r="170" spans="1:12" ht="12.75" hidden="1" customHeight="1" x14ac:dyDescent="0.2">
      <c r="A170" s="9"/>
      <c r="B170" s="9"/>
      <c r="C170" s="2"/>
      <c r="G170" s="10">
        <f t="shared" si="10"/>
        <v>0</v>
      </c>
      <c r="H170" s="4"/>
      <c r="K170" s="1"/>
      <c r="L170" s="2"/>
    </row>
    <row r="171" spans="1:12" ht="12.75" hidden="1" customHeight="1" x14ac:dyDescent="0.2">
      <c r="A171" s="9"/>
      <c r="B171" s="9"/>
      <c r="C171" s="2"/>
      <c r="G171" s="10">
        <f t="shared" si="10"/>
        <v>0</v>
      </c>
      <c r="H171" s="4"/>
      <c r="K171" s="1"/>
      <c r="L171" s="2"/>
    </row>
    <row r="172" spans="1:12" ht="12.75" hidden="1" customHeight="1" x14ac:dyDescent="0.2">
      <c r="A172" s="9"/>
      <c r="B172" s="9"/>
      <c r="C172" s="2"/>
      <c r="G172" s="10">
        <f t="shared" si="10"/>
        <v>0</v>
      </c>
      <c r="H172" s="4"/>
      <c r="K172" s="1"/>
      <c r="L172" s="2"/>
    </row>
    <row r="173" spans="1:12" ht="12.75" hidden="1" customHeight="1" x14ac:dyDescent="0.2">
      <c r="A173" s="9"/>
      <c r="B173" s="9"/>
      <c r="C173" s="2"/>
      <c r="G173" s="10">
        <f t="shared" si="10"/>
        <v>0</v>
      </c>
      <c r="H173" s="4"/>
      <c r="K173" s="1"/>
      <c r="L173" s="2"/>
    </row>
    <row r="174" spans="1:12" ht="12.75" hidden="1" customHeight="1" x14ac:dyDescent="0.2">
      <c r="A174" s="9"/>
      <c r="B174" s="9"/>
      <c r="C174" s="2"/>
      <c r="G174" s="10">
        <f t="shared" si="10"/>
        <v>0</v>
      </c>
      <c r="H174" s="4"/>
      <c r="K174" s="1"/>
      <c r="L174" s="2"/>
    </row>
    <row r="175" spans="1:12" ht="12.75" hidden="1" customHeight="1" x14ac:dyDescent="0.2">
      <c r="A175" s="9"/>
      <c r="B175" s="9"/>
      <c r="C175" s="2"/>
      <c r="G175" s="10">
        <f t="shared" si="10"/>
        <v>0</v>
      </c>
      <c r="H175" s="4"/>
      <c r="K175" s="1"/>
      <c r="L175" s="2"/>
    </row>
    <row r="176" spans="1:12" ht="12.75" hidden="1" customHeight="1" x14ac:dyDescent="0.2">
      <c r="A176" s="9"/>
      <c r="B176" s="9"/>
      <c r="C176" s="2"/>
      <c r="G176" s="10">
        <f t="shared" si="10"/>
        <v>0</v>
      </c>
      <c r="H176" s="4"/>
      <c r="K176" s="1"/>
      <c r="L176" s="2"/>
    </row>
    <row r="177" spans="1:12" ht="12.75" hidden="1" customHeight="1" x14ac:dyDescent="0.2">
      <c r="A177" s="9"/>
      <c r="B177" s="9"/>
      <c r="C177" s="2"/>
      <c r="G177" s="10">
        <f t="shared" si="10"/>
        <v>0</v>
      </c>
      <c r="H177" s="4"/>
      <c r="K177" s="1"/>
      <c r="L177" s="2"/>
    </row>
    <row r="178" spans="1:12" ht="12.75" hidden="1" customHeight="1" x14ac:dyDescent="0.2">
      <c r="A178" s="9"/>
      <c r="B178" s="9"/>
      <c r="C178" s="2"/>
      <c r="G178" s="10">
        <f t="shared" si="10"/>
        <v>0</v>
      </c>
      <c r="H178" s="4"/>
      <c r="K178" s="1"/>
      <c r="L178" s="2"/>
    </row>
    <row r="179" spans="1:12" ht="12.75" hidden="1" customHeight="1" x14ac:dyDescent="0.2">
      <c r="A179" s="9"/>
      <c r="B179" s="9"/>
      <c r="C179" s="2"/>
      <c r="G179" s="10">
        <f t="shared" si="10"/>
        <v>0</v>
      </c>
      <c r="H179" s="4"/>
      <c r="K179" s="1"/>
      <c r="L179" s="2"/>
    </row>
    <row r="180" spans="1:12" ht="12.75" hidden="1" customHeight="1" x14ac:dyDescent="0.2">
      <c r="A180" s="9"/>
      <c r="B180" s="9"/>
      <c r="C180" s="2"/>
      <c r="G180" s="10">
        <f t="shared" si="10"/>
        <v>0</v>
      </c>
      <c r="H180" s="4"/>
      <c r="K180" s="1"/>
      <c r="L180" s="2"/>
    </row>
    <row r="181" spans="1:12" ht="12.75" hidden="1" customHeight="1" x14ac:dyDescent="0.2">
      <c r="A181" s="9"/>
      <c r="B181" s="9"/>
      <c r="C181" s="2"/>
      <c r="G181" s="10">
        <f t="shared" si="10"/>
        <v>0</v>
      </c>
      <c r="H181" s="4"/>
      <c r="K181" s="1"/>
      <c r="L181" s="2"/>
    </row>
    <row r="182" spans="1:12" ht="12.75" hidden="1" customHeight="1" x14ac:dyDescent="0.2">
      <c r="A182" s="9"/>
      <c r="B182" s="9"/>
      <c r="C182" s="2"/>
      <c r="G182" s="10">
        <f t="shared" si="10"/>
        <v>0</v>
      </c>
      <c r="H182" s="4"/>
      <c r="K182" s="1"/>
      <c r="L182" s="2"/>
    </row>
    <row r="183" spans="1:12" ht="12.75" hidden="1" customHeight="1" x14ac:dyDescent="0.2">
      <c r="A183" s="9"/>
      <c r="B183" s="9"/>
      <c r="G183" s="10">
        <f t="shared" si="10"/>
        <v>0</v>
      </c>
      <c r="H183" s="4"/>
      <c r="K183" s="1"/>
      <c r="L183" s="2"/>
    </row>
    <row r="184" spans="1:12" ht="12.75" hidden="1" customHeight="1" x14ac:dyDescent="0.2">
      <c r="A184" s="9"/>
      <c r="B184" s="9"/>
      <c r="G184" s="10">
        <f t="shared" si="10"/>
        <v>0</v>
      </c>
      <c r="H184" s="4"/>
      <c r="K184" s="1"/>
      <c r="L184" s="2"/>
    </row>
    <row r="185" spans="1:12" ht="12.75" hidden="1" customHeight="1" x14ac:dyDescent="0.2">
      <c r="A185" s="9"/>
      <c r="B185" s="9"/>
      <c r="G185" s="10">
        <f t="shared" si="10"/>
        <v>0</v>
      </c>
      <c r="H185" s="4"/>
      <c r="K185" s="1"/>
      <c r="L185" s="2"/>
    </row>
    <row r="186" spans="1:12" ht="12.75" hidden="1" customHeight="1" x14ac:dyDescent="0.2">
      <c r="A186" s="9"/>
      <c r="B186" s="9"/>
      <c r="G186" s="10">
        <f t="shared" si="10"/>
        <v>0</v>
      </c>
      <c r="H186" s="4"/>
      <c r="K186" s="1"/>
      <c r="L186" s="2"/>
    </row>
    <row r="187" spans="1:12" ht="12.75" hidden="1" customHeight="1" x14ac:dyDescent="0.2">
      <c r="A187" s="9"/>
      <c r="B187" s="9"/>
      <c r="C187" s="2"/>
      <c r="G187" s="10">
        <f t="shared" si="10"/>
        <v>0</v>
      </c>
      <c r="H187" s="4"/>
      <c r="K187" s="1"/>
      <c r="L187" s="2"/>
    </row>
    <row r="188" spans="1:12" ht="12.75" hidden="1" customHeight="1" x14ac:dyDescent="0.2">
      <c r="A188" s="9"/>
      <c r="B188" s="9"/>
      <c r="G188" s="10">
        <f t="shared" si="10"/>
        <v>0</v>
      </c>
      <c r="H188" s="4"/>
      <c r="K188" s="1"/>
      <c r="L188" s="2"/>
    </row>
    <row r="189" spans="1:12" ht="12.75" hidden="1" customHeight="1" x14ac:dyDescent="0.2">
      <c r="A189" s="9"/>
      <c r="B189" s="9"/>
      <c r="G189" s="10">
        <f t="shared" si="10"/>
        <v>0</v>
      </c>
      <c r="H189" s="4"/>
      <c r="K189" s="1"/>
      <c r="L189" s="2"/>
    </row>
    <row r="190" spans="1:12" ht="12.75" hidden="1" customHeight="1" x14ac:dyDescent="0.2">
      <c r="A190" s="9"/>
      <c r="B190" s="9"/>
      <c r="C190" s="2"/>
      <c r="G190" s="10">
        <f t="shared" si="10"/>
        <v>0</v>
      </c>
      <c r="H190" s="4"/>
      <c r="K190" s="1"/>
      <c r="L190" s="2"/>
    </row>
    <row r="191" spans="1:12" ht="12.75" hidden="1" customHeight="1" x14ac:dyDescent="0.2">
      <c r="A191" s="9"/>
      <c r="B191" s="9"/>
      <c r="G191" s="10">
        <f t="shared" si="10"/>
        <v>0</v>
      </c>
      <c r="H191" s="4"/>
      <c r="K191" s="1"/>
      <c r="L191" s="2"/>
    </row>
    <row r="192" spans="1:12" ht="12.75" hidden="1" customHeight="1" x14ac:dyDescent="0.2">
      <c r="A192" s="9"/>
      <c r="B192" s="9"/>
      <c r="G192" s="10">
        <f t="shared" si="10"/>
        <v>0</v>
      </c>
      <c r="H192" s="4"/>
      <c r="K192" s="1"/>
      <c r="L192" s="2"/>
    </row>
    <row r="193" spans="1:12" ht="12.75" hidden="1" customHeight="1" x14ac:dyDescent="0.2">
      <c r="A193" s="9"/>
      <c r="B193" s="9"/>
      <c r="C193" s="2"/>
      <c r="G193" s="10">
        <f t="shared" si="10"/>
        <v>0</v>
      </c>
      <c r="H193" s="4"/>
      <c r="K193" s="1"/>
      <c r="L193" s="2"/>
    </row>
    <row r="194" spans="1:12" ht="12.75" hidden="1" customHeight="1" x14ac:dyDescent="0.2">
      <c r="A194" s="9"/>
      <c r="B194" s="9"/>
      <c r="C194" s="2"/>
      <c r="G194" s="10">
        <f t="shared" si="10"/>
        <v>0</v>
      </c>
      <c r="H194" s="4"/>
      <c r="K194" s="1"/>
      <c r="L194" s="2"/>
    </row>
    <row r="195" spans="1:12" ht="12.75" hidden="1" customHeight="1" x14ac:dyDescent="0.2">
      <c r="A195" s="9"/>
      <c r="B195" s="9"/>
      <c r="G195" s="10">
        <f t="shared" si="10"/>
        <v>0</v>
      </c>
      <c r="H195" s="4"/>
      <c r="K195" s="1"/>
      <c r="L195" s="2"/>
    </row>
    <row r="196" spans="1:12" ht="12.75" hidden="1" customHeight="1" x14ac:dyDescent="0.2">
      <c r="A196" s="9"/>
      <c r="B196" s="9"/>
      <c r="C196" s="2"/>
      <c r="G196" s="10">
        <f t="shared" si="10"/>
        <v>0</v>
      </c>
      <c r="H196" s="4"/>
      <c r="K196" s="1"/>
      <c r="L196" s="2"/>
    </row>
    <row r="197" spans="1:12" ht="12.75" hidden="1" customHeight="1" x14ac:dyDescent="0.2">
      <c r="A197" s="9"/>
      <c r="B197" s="9"/>
      <c r="C197" s="2"/>
      <c r="G197" s="10">
        <f t="shared" ref="G197:G260" si="11">F197-D197</f>
        <v>0</v>
      </c>
      <c r="H197" s="4"/>
      <c r="K197" s="1"/>
      <c r="L197" s="2"/>
    </row>
    <row r="198" spans="1:12" ht="12.75" hidden="1" customHeight="1" x14ac:dyDescent="0.2">
      <c r="A198" s="9"/>
      <c r="B198" s="9"/>
      <c r="C198" s="2"/>
      <c r="G198" s="10">
        <f t="shared" si="11"/>
        <v>0</v>
      </c>
      <c r="H198" s="4"/>
      <c r="K198" s="1"/>
      <c r="L198" s="2"/>
    </row>
    <row r="199" spans="1:12" ht="12.75" hidden="1" customHeight="1" x14ac:dyDescent="0.2">
      <c r="A199" s="9"/>
      <c r="B199" s="9"/>
      <c r="G199" s="10">
        <f t="shared" si="11"/>
        <v>0</v>
      </c>
      <c r="H199" s="4"/>
      <c r="K199" s="1"/>
      <c r="L199" s="2"/>
    </row>
    <row r="200" spans="1:12" ht="12.75" hidden="1" customHeight="1" x14ac:dyDescent="0.2">
      <c r="A200" s="9"/>
      <c r="B200" s="9"/>
      <c r="G200" s="10">
        <f t="shared" si="11"/>
        <v>0</v>
      </c>
      <c r="H200" s="4"/>
      <c r="K200" s="1"/>
      <c r="L200" s="2"/>
    </row>
    <row r="201" spans="1:12" ht="12.75" hidden="1" customHeight="1" x14ac:dyDescent="0.2">
      <c r="A201" s="9"/>
      <c r="B201" s="9"/>
      <c r="C201" s="2"/>
      <c r="G201" s="10">
        <f t="shared" si="11"/>
        <v>0</v>
      </c>
      <c r="H201" s="4"/>
      <c r="K201" s="1"/>
      <c r="L201" s="2"/>
    </row>
    <row r="202" spans="1:12" ht="12.75" hidden="1" customHeight="1" x14ac:dyDescent="0.2">
      <c r="A202" s="9"/>
      <c r="B202" s="9"/>
      <c r="G202" s="10">
        <f t="shared" si="11"/>
        <v>0</v>
      </c>
      <c r="H202" s="4"/>
      <c r="K202" s="1"/>
      <c r="L202" s="2"/>
    </row>
    <row r="203" spans="1:12" ht="12.75" hidden="1" customHeight="1" x14ac:dyDescent="0.2">
      <c r="A203" s="9"/>
      <c r="B203" s="9"/>
      <c r="C203" s="2"/>
      <c r="G203" s="10">
        <f t="shared" si="11"/>
        <v>0</v>
      </c>
      <c r="H203" s="4"/>
      <c r="K203" s="1"/>
      <c r="L203" s="2"/>
    </row>
    <row r="204" spans="1:12" ht="12.75" hidden="1" customHeight="1" x14ac:dyDescent="0.2">
      <c r="A204" s="9"/>
      <c r="B204" s="9"/>
      <c r="C204" s="2"/>
      <c r="G204" s="10">
        <f t="shared" si="11"/>
        <v>0</v>
      </c>
      <c r="H204" s="4"/>
      <c r="K204" s="1"/>
      <c r="L204" s="2"/>
    </row>
    <row r="205" spans="1:12" ht="12.75" hidden="1" customHeight="1" x14ac:dyDescent="0.2">
      <c r="A205" s="9"/>
      <c r="B205" s="9"/>
      <c r="C205" s="2"/>
      <c r="G205" s="10">
        <f t="shared" si="11"/>
        <v>0</v>
      </c>
      <c r="H205" s="4"/>
      <c r="K205" s="1"/>
      <c r="L205" s="2"/>
    </row>
    <row r="206" spans="1:12" ht="12.75" hidden="1" customHeight="1" x14ac:dyDescent="0.2">
      <c r="A206" s="9"/>
      <c r="B206" s="9"/>
      <c r="C206" s="2"/>
      <c r="G206" s="10">
        <f t="shared" si="11"/>
        <v>0</v>
      </c>
      <c r="H206" s="4"/>
      <c r="K206" s="1"/>
      <c r="L206" s="2"/>
    </row>
    <row r="207" spans="1:12" ht="12.75" hidden="1" customHeight="1" x14ac:dyDescent="0.2">
      <c r="A207" s="9"/>
      <c r="B207" s="9"/>
      <c r="C207" s="2"/>
      <c r="G207" s="10">
        <f t="shared" si="11"/>
        <v>0</v>
      </c>
      <c r="H207" s="4"/>
      <c r="K207" s="1"/>
      <c r="L207" s="2"/>
    </row>
    <row r="208" spans="1:12" ht="12.75" hidden="1" customHeight="1" x14ac:dyDescent="0.2">
      <c r="A208" s="9"/>
      <c r="B208" s="9"/>
      <c r="C208" s="2"/>
      <c r="G208" s="10">
        <f t="shared" si="11"/>
        <v>0</v>
      </c>
      <c r="H208" s="4"/>
      <c r="I208" s="11"/>
      <c r="K208" s="1"/>
      <c r="L208" s="2"/>
    </row>
    <row r="209" spans="1:12" ht="12.75" hidden="1" customHeight="1" x14ac:dyDescent="0.2">
      <c r="A209" s="9"/>
      <c r="B209" s="9"/>
      <c r="C209" s="2"/>
      <c r="G209" s="10">
        <f t="shared" si="11"/>
        <v>0</v>
      </c>
      <c r="H209" s="4"/>
      <c r="K209" s="1"/>
      <c r="L209" s="2"/>
    </row>
    <row r="210" spans="1:12" ht="12.75" hidden="1" customHeight="1" x14ac:dyDescent="0.2">
      <c r="A210" s="9"/>
      <c r="B210" s="9"/>
      <c r="G210" s="10">
        <f t="shared" si="11"/>
        <v>0</v>
      </c>
      <c r="H210" s="4"/>
      <c r="K210" s="1"/>
      <c r="L210" s="2"/>
    </row>
    <row r="211" spans="1:12" ht="12.75" hidden="1" customHeight="1" x14ac:dyDescent="0.2">
      <c r="A211" s="9"/>
      <c r="B211" s="9"/>
      <c r="G211" s="10">
        <f t="shared" si="11"/>
        <v>0</v>
      </c>
      <c r="H211" s="4"/>
      <c r="K211" s="1"/>
      <c r="L211" s="2"/>
    </row>
    <row r="212" spans="1:12" ht="12.75" hidden="1" customHeight="1" x14ac:dyDescent="0.2">
      <c r="A212" s="9"/>
      <c r="B212" s="9"/>
      <c r="C212" s="2"/>
      <c r="G212" s="10">
        <f t="shared" si="11"/>
        <v>0</v>
      </c>
      <c r="H212" s="4"/>
      <c r="K212" s="1"/>
      <c r="L212" s="2"/>
    </row>
    <row r="213" spans="1:12" ht="12.75" hidden="1" customHeight="1" x14ac:dyDescent="0.2">
      <c r="A213" s="9"/>
      <c r="B213" s="9"/>
      <c r="G213" s="10">
        <f t="shared" si="11"/>
        <v>0</v>
      </c>
      <c r="H213" s="4"/>
      <c r="K213" s="1"/>
      <c r="L213" s="2"/>
    </row>
    <row r="214" spans="1:12" ht="12.75" hidden="1" customHeight="1" x14ac:dyDescent="0.2">
      <c r="A214" s="9"/>
      <c r="B214" s="9"/>
      <c r="C214" s="2"/>
      <c r="G214" s="10">
        <f t="shared" si="11"/>
        <v>0</v>
      </c>
      <c r="H214" s="4"/>
      <c r="K214" s="1"/>
      <c r="L214" s="2"/>
    </row>
    <row r="215" spans="1:12" ht="12.75" hidden="1" customHeight="1" x14ac:dyDescent="0.2">
      <c r="A215" s="9"/>
      <c r="B215" s="9"/>
      <c r="C215" s="2"/>
      <c r="G215" s="10">
        <f t="shared" si="11"/>
        <v>0</v>
      </c>
      <c r="H215" s="4"/>
      <c r="K215" s="1"/>
      <c r="L215" s="2"/>
    </row>
    <row r="216" spans="1:12" ht="12.75" hidden="1" customHeight="1" x14ac:dyDescent="0.2">
      <c r="A216" s="9"/>
      <c r="B216" s="9"/>
      <c r="G216" s="10">
        <f t="shared" si="11"/>
        <v>0</v>
      </c>
      <c r="H216" s="4"/>
      <c r="K216" s="1"/>
      <c r="L216" s="2"/>
    </row>
    <row r="217" spans="1:12" ht="12.75" hidden="1" customHeight="1" x14ac:dyDescent="0.2">
      <c r="A217" s="9"/>
      <c r="B217" s="9"/>
      <c r="C217" s="2"/>
      <c r="G217" s="10">
        <f t="shared" si="11"/>
        <v>0</v>
      </c>
      <c r="H217" s="4"/>
      <c r="K217" s="1"/>
      <c r="L217" s="2"/>
    </row>
    <row r="218" spans="1:12" ht="12.75" hidden="1" customHeight="1" x14ac:dyDescent="0.2">
      <c r="A218" s="9"/>
      <c r="B218" s="9"/>
      <c r="C218" s="2"/>
      <c r="G218" s="10">
        <f t="shared" si="11"/>
        <v>0</v>
      </c>
      <c r="H218" s="4"/>
      <c r="K218" s="1"/>
      <c r="L218" s="2"/>
    </row>
    <row r="219" spans="1:12" ht="12.75" hidden="1" customHeight="1" x14ac:dyDescent="0.2">
      <c r="A219" s="9"/>
      <c r="B219" s="9"/>
      <c r="C219" s="2"/>
      <c r="G219" s="10">
        <f t="shared" si="11"/>
        <v>0</v>
      </c>
      <c r="H219" s="4"/>
      <c r="K219" s="1"/>
      <c r="L219" s="2"/>
    </row>
    <row r="220" spans="1:12" ht="12.75" hidden="1" customHeight="1" x14ac:dyDescent="0.2">
      <c r="A220" s="9"/>
      <c r="B220" s="9"/>
      <c r="C220" s="2"/>
      <c r="G220" s="10">
        <f t="shared" si="11"/>
        <v>0</v>
      </c>
      <c r="H220" s="4"/>
      <c r="K220" s="1"/>
      <c r="L220" s="2"/>
    </row>
    <row r="221" spans="1:12" ht="12.75" hidden="1" customHeight="1" x14ac:dyDescent="0.2">
      <c r="A221" s="9"/>
      <c r="B221" s="9"/>
      <c r="C221" s="2"/>
      <c r="G221" s="10">
        <f t="shared" si="11"/>
        <v>0</v>
      </c>
      <c r="H221" s="4"/>
      <c r="K221" s="1"/>
      <c r="L221" s="2"/>
    </row>
    <row r="222" spans="1:12" ht="12.75" hidden="1" customHeight="1" x14ac:dyDescent="0.2">
      <c r="A222" s="9"/>
      <c r="B222" s="9"/>
      <c r="C222" s="2"/>
      <c r="G222" s="10">
        <f t="shared" si="11"/>
        <v>0</v>
      </c>
      <c r="H222" s="4"/>
      <c r="K222" s="1"/>
      <c r="L222" s="2"/>
    </row>
    <row r="223" spans="1:12" ht="12.75" hidden="1" customHeight="1" x14ac:dyDescent="0.2">
      <c r="A223" s="9"/>
      <c r="B223" s="9"/>
      <c r="G223" s="10">
        <f t="shared" si="11"/>
        <v>0</v>
      </c>
      <c r="H223" s="4"/>
      <c r="K223" s="1"/>
      <c r="L223" s="2"/>
    </row>
    <row r="224" spans="1:12" ht="12.75" hidden="1" customHeight="1" x14ac:dyDescent="0.2">
      <c r="A224" s="9"/>
      <c r="B224" s="9"/>
      <c r="C224" s="2"/>
      <c r="G224" s="10">
        <f t="shared" si="11"/>
        <v>0</v>
      </c>
      <c r="H224" s="4"/>
      <c r="K224" s="1"/>
      <c r="L224" s="2"/>
    </row>
    <row r="225" spans="1:12" ht="12.75" hidden="1" customHeight="1" x14ac:dyDescent="0.2">
      <c r="A225" s="9"/>
      <c r="B225" s="9"/>
      <c r="C225" s="2"/>
      <c r="G225" s="10">
        <f t="shared" si="11"/>
        <v>0</v>
      </c>
      <c r="H225" s="4"/>
      <c r="K225" s="1"/>
      <c r="L225" s="2"/>
    </row>
    <row r="226" spans="1:12" ht="12.75" hidden="1" customHeight="1" x14ac:dyDescent="0.2">
      <c r="A226" s="9"/>
      <c r="B226" s="9"/>
      <c r="G226" s="10">
        <f t="shared" si="11"/>
        <v>0</v>
      </c>
      <c r="H226" s="4"/>
      <c r="K226" s="1"/>
      <c r="L226" s="2"/>
    </row>
    <row r="227" spans="1:12" ht="12.75" hidden="1" customHeight="1" x14ac:dyDescent="0.2">
      <c r="A227" s="9"/>
      <c r="B227" s="9"/>
      <c r="C227" s="2"/>
      <c r="G227" s="10">
        <f t="shared" si="11"/>
        <v>0</v>
      </c>
      <c r="H227" s="4"/>
      <c r="K227" s="1"/>
      <c r="L227" s="2"/>
    </row>
    <row r="228" spans="1:12" ht="12.75" hidden="1" customHeight="1" x14ac:dyDescent="0.2">
      <c r="A228" s="9"/>
      <c r="B228" s="9"/>
      <c r="C228" s="2"/>
      <c r="G228" s="10">
        <f t="shared" si="11"/>
        <v>0</v>
      </c>
      <c r="H228" s="4"/>
      <c r="K228" s="1"/>
      <c r="L228" s="2"/>
    </row>
    <row r="229" spans="1:12" ht="12.75" hidden="1" customHeight="1" x14ac:dyDescent="0.2">
      <c r="A229" s="9"/>
      <c r="B229" s="9"/>
      <c r="C229" s="2"/>
      <c r="G229" s="10">
        <f t="shared" si="11"/>
        <v>0</v>
      </c>
      <c r="H229" s="4"/>
      <c r="K229" s="1"/>
      <c r="L229" s="2"/>
    </row>
    <row r="230" spans="1:12" ht="12.75" hidden="1" customHeight="1" x14ac:dyDescent="0.2">
      <c r="A230" s="9"/>
      <c r="B230" s="9"/>
      <c r="C230" s="2"/>
      <c r="G230" s="10">
        <f t="shared" si="11"/>
        <v>0</v>
      </c>
      <c r="H230" s="4"/>
      <c r="K230" s="1"/>
      <c r="L230" s="2"/>
    </row>
    <row r="231" spans="1:12" ht="12.75" hidden="1" customHeight="1" x14ac:dyDescent="0.2">
      <c r="A231" s="9"/>
      <c r="B231" s="9"/>
      <c r="C231" s="2"/>
      <c r="G231" s="10">
        <f t="shared" si="11"/>
        <v>0</v>
      </c>
      <c r="H231" s="4"/>
      <c r="K231" s="1"/>
      <c r="L231" s="2"/>
    </row>
    <row r="232" spans="1:12" ht="12.75" hidden="1" customHeight="1" x14ac:dyDescent="0.2">
      <c r="A232" s="9"/>
      <c r="B232" s="9"/>
      <c r="C232" s="2"/>
      <c r="G232" s="10">
        <f t="shared" si="11"/>
        <v>0</v>
      </c>
      <c r="H232" s="4"/>
      <c r="K232" s="1"/>
      <c r="L232" s="2"/>
    </row>
    <row r="233" spans="1:12" ht="12.75" hidden="1" customHeight="1" x14ac:dyDescent="0.2">
      <c r="A233" s="9"/>
      <c r="B233" s="9"/>
      <c r="C233" s="2"/>
      <c r="G233" s="10">
        <f t="shared" si="11"/>
        <v>0</v>
      </c>
      <c r="H233" s="4"/>
      <c r="K233" s="1"/>
      <c r="L233" s="2"/>
    </row>
    <row r="234" spans="1:12" ht="12.75" hidden="1" customHeight="1" x14ac:dyDescent="0.2">
      <c r="A234" s="9"/>
      <c r="B234" s="9"/>
      <c r="G234" s="10">
        <f t="shared" si="11"/>
        <v>0</v>
      </c>
      <c r="H234" s="4"/>
      <c r="K234" s="1"/>
      <c r="L234" s="2"/>
    </row>
    <row r="235" spans="1:12" ht="12.75" hidden="1" customHeight="1" x14ac:dyDescent="0.2">
      <c r="A235" s="9"/>
      <c r="B235" s="9"/>
      <c r="C235" s="2"/>
      <c r="G235" s="10">
        <f t="shared" si="11"/>
        <v>0</v>
      </c>
      <c r="H235" s="4"/>
      <c r="K235" s="1"/>
      <c r="L235" s="2"/>
    </row>
    <row r="236" spans="1:12" ht="12.75" hidden="1" customHeight="1" x14ac:dyDescent="0.2">
      <c r="A236" s="9"/>
      <c r="B236" s="9"/>
      <c r="C236" s="2"/>
      <c r="G236" s="10">
        <f t="shared" si="11"/>
        <v>0</v>
      </c>
      <c r="H236" s="4"/>
      <c r="I236" s="11"/>
      <c r="K236" s="1"/>
      <c r="L236" s="2"/>
    </row>
    <row r="237" spans="1:12" ht="12.75" hidden="1" customHeight="1" x14ac:dyDescent="0.2">
      <c r="A237" s="9"/>
      <c r="B237" s="9"/>
      <c r="C237" s="2"/>
      <c r="G237" s="10">
        <f t="shared" si="11"/>
        <v>0</v>
      </c>
      <c r="H237" s="4"/>
      <c r="K237" s="1"/>
      <c r="L237" s="2"/>
    </row>
    <row r="238" spans="1:12" ht="12.75" hidden="1" customHeight="1" x14ac:dyDescent="0.2">
      <c r="A238" s="9"/>
      <c r="B238" s="9"/>
      <c r="C238" s="2"/>
      <c r="G238" s="10">
        <f t="shared" si="11"/>
        <v>0</v>
      </c>
      <c r="H238" s="4"/>
      <c r="K238" s="1"/>
      <c r="L238" s="2"/>
    </row>
    <row r="239" spans="1:12" ht="12.75" hidden="1" customHeight="1" x14ac:dyDescent="0.2">
      <c r="A239" s="9"/>
      <c r="B239" s="9"/>
      <c r="C239" s="2"/>
      <c r="G239" s="10">
        <f t="shared" si="11"/>
        <v>0</v>
      </c>
      <c r="H239" s="4"/>
      <c r="K239" s="1"/>
      <c r="L239" s="2"/>
    </row>
    <row r="240" spans="1:12" ht="12.75" hidden="1" customHeight="1" x14ac:dyDescent="0.2">
      <c r="A240" s="9"/>
      <c r="B240" s="9"/>
      <c r="C240" s="2"/>
      <c r="G240" s="10">
        <f t="shared" si="11"/>
        <v>0</v>
      </c>
      <c r="H240" s="4"/>
      <c r="K240" s="1"/>
      <c r="L240" s="2"/>
    </row>
    <row r="241" spans="1:12" ht="12.75" hidden="1" customHeight="1" x14ac:dyDescent="0.2">
      <c r="A241" s="9"/>
      <c r="B241" s="9"/>
      <c r="C241" s="2"/>
      <c r="G241" s="10">
        <f t="shared" si="11"/>
        <v>0</v>
      </c>
      <c r="H241" s="4"/>
      <c r="K241" s="1"/>
      <c r="L241" s="2"/>
    </row>
    <row r="242" spans="1:12" ht="12.75" hidden="1" customHeight="1" x14ac:dyDescent="0.2">
      <c r="A242" s="9"/>
      <c r="B242" s="9"/>
      <c r="C242" s="2"/>
      <c r="G242" s="10">
        <f t="shared" si="11"/>
        <v>0</v>
      </c>
      <c r="H242" s="4"/>
      <c r="K242" s="1"/>
      <c r="L242" s="2"/>
    </row>
    <row r="243" spans="1:12" ht="12.75" hidden="1" customHeight="1" x14ac:dyDescent="0.2">
      <c r="A243" s="9"/>
      <c r="B243" s="9"/>
      <c r="C243" s="2"/>
      <c r="G243" s="10">
        <f t="shared" si="11"/>
        <v>0</v>
      </c>
      <c r="H243" s="4"/>
      <c r="K243" s="1"/>
      <c r="L243" s="2"/>
    </row>
    <row r="244" spans="1:12" ht="12.75" hidden="1" customHeight="1" x14ac:dyDescent="0.2">
      <c r="A244" s="9"/>
      <c r="B244" s="9"/>
      <c r="C244" s="2"/>
      <c r="G244" s="10">
        <f t="shared" si="11"/>
        <v>0</v>
      </c>
      <c r="H244" s="4"/>
      <c r="I244" s="11"/>
      <c r="K244" s="1"/>
      <c r="L244" s="2"/>
    </row>
    <row r="245" spans="1:12" ht="12.75" hidden="1" customHeight="1" x14ac:dyDescent="0.2">
      <c r="A245" s="9"/>
      <c r="B245" s="9"/>
      <c r="C245" s="2"/>
      <c r="G245" s="10">
        <f t="shared" si="11"/>
        <v>0</v>
      </c>
      <c r="H245" s="4"/>
      <c r="K245" s="1"/>
      <c r="L245" s="2"/>
    </row>
    <row r="246" spans="1:12" ht="12.75" hidden="1" customHeight="1" x14ac:dyDescent="0.2">
      <c r="A246" s="9"/>
      <c r="B246" s="9"/>
      <c r="C246" s="2"/>
      <c r="G246" s="10">
        <f t="shared" si="11"/>
        <v>0</v>
      </c>
      <c r="H246" s="4"/>
      <c r="K246" s="1"/>
      <c r="L246" s="2"/>
    </row>
    <row r="247" spans="1:12" ht="12.75" hidden="1" customHeight="1" x14ac:dyDescent="0.2">
      <c r="A247" s="9"/>
      <c r="B247" s="9"/>
      <c r="G247" s="10">
        <f t="shared" si="11"/>
        <v>0</v>
      </c>
      <c r="H247" s="4"/>
      <c r="K247" s="1"/>
      <c r="L247" s="2"/>
    </row>
    <row r="248" spans="1:12" ht="12.75" hidden="1" customHeight="1" x14ac:dyDescent="0.2">
      <c r="A248" s="9"/>
      <c r="B248" s="9"/>
      <c r="C248" s="2"/>
      <c r="G248" s="10">
        <f t="shared" si="11"/>
        <v>0</v>
      </c>
      <c r="H248" s="4"/>
      <c r="K248" s="1"/>
      <c r="L248" s="2"/>
    </row>
    <row r="249" spans="1:12" ht="12.75" hidden="1" customHeight="1" x14ac:dyDescent="0.2">
      <c r="A249" s="9"/>
      <c r="B249" s="9"/>
      <c r="G249" s="10">
        <f t="shared" si="11"/>
        <v>0</v>
      </c>
      <c r="H249" s="4"/>
      <c r="K249" s="1"/>
      <c r="L249" s="2"/>
    </row>
    <row r="250" spans="1:12" ht="12.75" hidden="1" customHeight="1" x14ac:dyDescent="0.2">
      <c r="A250" s="9"/>
      <c r="B250" s="9"/>
      <c r="C250" s="2"/>
      <c r="G250" s="10">
        <f t="shared" si="11"/>
        <v>0</v>
      </c>
      <c r="H250" s="4"/>
      <c r="K250" s="1"/>
      <c r="L250" s="2"/>
    </row>
    <row r="251" spans="1:12" ht="12.75" hidden="1" customHeight="1" x14ac:dyDescent="0.2">
      <c r="A251" s="9"/>
      <c r="B251" s="9"/>
      <c r="C251" s="2"/>
      <c r="G251" s="10">
        <f t="shared" si="11"/>
        <v>0</v>
      </c>
      <c r="H251" s="4"/>
      <c r="K251" s="1"/>
      <c r="L251" s="2"/>
    </row>
    <row r="252" spans="1:12" ht="12.75" hidden="1" customHeight="1" x14ac:dyDescent="0.2">
      <c r="A252" s="9"/>
      <c r="B252" s="9"/>
      <c r="G252" s="10">
        <f t="shared" si="11"/>
        <v>0</v>
      </c>
      <c r="H252" s="4"/>
      <c r="K252" s="1"/>
      <c r="L252" s="2"/>
    </row>
    <row r="253" spans="1:12" ht="12.75" hidden="1" customHeight="1" x14ac:dyDescent="0.2">
      <c r="A253" s="9"/>
      <c r="B253" s="9"/>
      <c r="C253" s="2"/>
      <c r="G253" s="10">
        <f t="shared" si="11"/>
        <v>0</v>
      </c>
      <c r="H253" s="4"/>
      <c r="K253" s="1"/>
      <c r="L253" s="2"/>
    </row>
    <row r="254" spans="1:12" ht="12.75" hidden="1" customHeight="1" x14ac:dyDescent="0.2">
      <c r="A254" s="9"/>
      <c r="B254" s="9"/>
      <c r="C254" s="2"/>
      <c r="G254" s="10">
        <f t="shared" si="11"/>
        <v>0</v>
      </c>
      <c r="H254" s="4"/>
      <c r="K254" s="1"/>
      <c r="L254" s="2"/>
    </row>
    <row r="255" spans="1:12" ht="12.75" hidden="1" customHeight="1" x14ac:dyDescent="0.2">
      <c r="A255" s="9"/>
      <c r="B255" s="9"/>
      <c r="C255" s="2"/>
      <c r="G255" s="10">
        <f t="shared" si="11"/>
        <v>0</v>
      </c>
      <c r="H255" s="4"/>
      <c r="K255" s="1"/>
      <c r="L255" s="2"/>
    </row>
    <row r="256" spans="1:12" ht="12.75" hidden="1" customHeight="1" x14ac:dyDescent="0.2">
      <c r="A256" s="9"/>
      <c r="B256" s="9"/>
      <c r="C256" s="2"/>
      <c r="G256" s="10">
        <f t="shared" si="11"/>
        <v>0</v>
      </c>
      <c r="H256" s="4"/>
      <c r="K256" s="1"/>
      <c r="L256" s="2"/>
    </row>
    <row r="257" spans="1:12" ht="12.75" hidden="1" customHeight="1" x14ac:dyDescent="0.2">
      <c r="A257" s="9"/>
      <c r="B257" s="9"/>
      <c r="C257" s="2"/>
      <c r="G257" s="10">
        <f t="shared" si="11"/>
        <v>0</v>
      </c>
      <c r="H257" s="4"/>
      <c r="K257" s="1"/>
      <c r="L257" s="2"/>
    </row>
    <row r="258" spans="1:12" ht="12.75" hidden="1" customHeight="1" x14ac:dyDescent="0.2">
      <c r="A258" s="9"/>
      <c r="B258" s="9"/>
      <c r="C258" s="2"/>
      <c r="G258" s="10">
        <f t="shared" si="11"/>
        <v>0</v>
      </c>
      <c r="H258" s="4"/>
      <c r="K258" s="1"/>
      <c r="L258" s="2"/>
    </row>
    <row r="259" spans="1:12" ht="12.75" hidden="1" customHeight="1" x14ac:dyDescent="0.2">
      <c r="A259" s="9"/>
      <c r="B259" s="9"/>
      <c r="G259" s="10">
        <f t="shared" si="11"/>
        <v>0</v>
      </c>
      <c r="H259" s="4"/>
      <c r="K259" s="1"/>
      <c r="L259" s="2"/>
    </row>
    <row r="260" spans="1:12" ht="12.75" hidden="1" customHeight="1" x14ac:dyDescent="0.2">
      <c r="A260" s="9"/>
      <c r="B260" s="9"/>
      <c r="C260" s="2"/>
      <c r="G260" s="10">
        <f t="shared" si="11"/>
        <v>0</v>
      </c>
      <c r="H260" s="4"/>
      <c r="K260" s="1"/>
      <c r="L260" s="2"/>
    </row>
    <row r="261" spans="1:12" ht="12.75" hidden="1" customHeight="1" x14ac:dyDescent="0.2">
      <c r="A261" s="9"/>
      <c r="B261" s="9"/>
      <c r="C261" s="2"/>
      <c r="G261" s="10">
        <f t="shared" ref="G261:G324" si="12">F261-D261</f>
        <v>0</v>
      </c>
      <c r="H261" s="4"/>
      <c r="K261" s="1"/>
      <c r="L261" s="2"/>
    </row>
    <row r="262" spans="1:12" ht="12.75" hidden="1" customHeight="1" x14ac:dyDescent="0.2">
      <c r="A262" s="9"/>
      <c r="B262" s="9"/>
      <c r="C262" s="2"/>
      <c r="G262" s="10">
        <f t="shared" si="12"/>
        <v>0</v>
      </c>
      <c r="H262" s="4"/>
      <c r="K262" s="1"/>
      <c r="L262" s="2"/>
    </row>
    <row r="263" spans="1:12" ht="12.75" hidden="1" customHeight="1" x14ac:dyDescent="0.2">
      <c r="A263" s="9"/>
      <c r="B263" s="9"/>
      <c r="C263" s="2"/>
      <c r="G263" s="10">
        <f t="shared" si="12"/>
        <v>0</v>
      </c>
      <c r="H263" s="4"/>
      <c r="K263" s="1"/>
      <c r="L263" s="2"/>
    </row>
    <row r="264" spans="1:12" ht="12.75" hidden="1" customHeight="1" x14ac:dyDescent="0.2">
      <c r="A264" s="9"/>
      <c r="B264" s="9"/>
      <c r="C264" s="2"/>
      <c r="G264" s="10">
        <f t="shared" si="12"/>
        <v>0</v>
      </c>
      <c r="H264" s="4"/>
      <c r="K264" s="1"/>
      <c r="L264" s="2"/>
    </row>
    <row r="265" spans="1:12" ht="12.75" hidden="1" customHeight="1" x14ac:dyDescent="0.2">
      <c r="A265" s="9"/>
      <c r="B265" s="9"/>
      <c r="C265" s="2"/>
      <c r="G265" s="10">
        <f t="shared" si="12"/>
        <v>0</v>
      </c>
      <c r="H265" s="4"/>
      <c r="K265" s="1"/>
      <c r="L265" s="2"/>
    </row>
    <row r="266" spans="1:12" ht="12.75" hidden="1" customHeight="1" x14ac:dyDescent="0.2">
      <c r="A266" s="9"/>
      <c r="B266" s="9"/>
      <c r="G266" s="10">
        <f t="shared" si="12"/>
        <v>0</v>
      </c>
      <c r="H266" s="4"/>
      <c r="K266" s="1"/>
      <c r="L266" s="2"/>
    </row>
    <row r="267" spans="1:12" ht="12.75" hidden="1" customHeight="1" x14ac:dyDescent="0.2">
      <c r="A267" s="9"/>
      <c r="B267" s="9"/>
      <c r="C267" s="2"/>
      <c r="G267" s="10">
        <f t="shared" si="12"/>
        <v>0</v>
      </c>
      <c r="H267" s="4"/>
      <c r="K267" s="1"/>
      <c r="L267" s="2"/>
    </row>
    <row r="268" spans="1:12" ht="12.75" hidden="1" customHeight="1" x14ac:dyDescent="0.2">
      <c r="A268" s="9"/>
      <c r="B268" s="9"/>
      <c r="C268" s="2"/>
      <c r="G268" s="10">
        <f t="shared" si="12"/>
        <v>0</v>
      </c>
      <c r="H268" s="4"/>
      <c r="K268" s="1"/>
      <c r="L268" s="2"/>
    </row>
    <row r="269" spans="1:12" ht="12.75" hidden="1" customHeight="1" x14ac:dyDescent="0.2">
      <c r="A269" s="9"/>
      <c r="B269" s="9"/>
      <c r="C269" s="2"/>
      <c r="G269" s="10">
        <f t="shared" si="12"/>
        <v>0</v>
      </c>
      <c r="H269" s="4"/>
      <c r="K269" s="1"/>
      <c r="L269" s="2"/>
    </row>
    <row r="270" spans="1:12" ht="12.75" hidden="1" customHeight="1" x14ac:dyDescent="0.2">
      <c r="A270" s="9"/>
      <c r="B270" s="9"/>
      <c r="C270" s="2"/>
      <c r="G270" s="10">
        <f t="shared" si="12"/>
        <v>0</v>
      </c>
      <c r="H270" s="4"/>
      <c r="K270" s="1"/>
      <c r="L270" s="2"/>
    </row>
    <row r="271" spans="1:12" ht="12.75" hidden="1" customHeight="1" x14ac:dyDescent="0.2">
      <c r="A271" s="9"/>
      <c r="B271" s="9"/>
      <c r="C271" s="2"/>
      <c r="G271" s="10">
        <f t="shared" si="12"/>
        <v>0</v>
      </c>
      <c r="H271" s="4"/>
      <c r="K271" s="1"/>
      <c r="L271" s="2"/>
    </row>
    <row r="272" spans="1:12" ht="12.75" hidden="1" customHeight="1" x14ac:dyDescent="0.2">
      <c r="A272" s="9"/>
      <c r="B272" s="9"/>
      <c r="G272" s="10">
        <f t="shared" si="12"/>
        <v>0</v>
      </c>
      <c r="H272" s="4"/>
      <c r="K272" s="1"/>
      <c r="L272" s="2"/>
    </row>
    <row r="273" spans="1:12" ht="12.75" hidden="1" customHeight="1" x14ac:dyDescent="0.2">
      <c r="A273" s="9"/>
      <c r="B273" s="9"/>
      <c r="C273" s="2"/>
      <c r="G273" s="10">
        <f t="shared" si="12"/>
        <v>0</v>
      </c>
      <c r="H273" s="4"/>
      <c r="K273" s="1"/>
      <c r="L273" s="2"/>
    </row>
    <row r="274" spans="1:12" ht="12.75" hidden="1" customHeight="1" x14ac:dyDescent="0.2">
      <c r="A274" s="9"/>
      <c r="B274" s="9"/>
      <c r="C274" s="2"/>
      <c r="G274" s="10">
        <f t="shared" si="12"/>
        <v>0</v>
      </c>
      <c r="H274" s="4"/>
      <c r="K274" s="1"/>
      <c r="L274" s="2"/>
    </row>
    <row r="275" spans="1:12" ht="12.75" hidden="1" customHeight="1" x14ac:dyDescent="0.2">
      <c r="A275" s="9"/>
      <c r="B275" s="9"/>
      <c r="C275" s="2"/>
      <c r="G275" s="10">
        <f t="shared" si="12"/>
        <v>0</v>
      </c>
      <c r="H275" s="4"/>
      <c r="K275" s="1"/>
      <c r="L275" s="2"/>
    </row>
    <row r="276" spans="1:12" ht="12.75" hidden="1" customHeight="1" x14ac:dyDescent="0.2">
      <c r="A276" s="9"/>
      <c r="B276" s="9"/>
      <c r="C276" s="2"/>
      <c r="G276" s="10">
        <f t="shared" si="12"/>
        <v>0</v>
      </c>
      <c r="H276" s="4"/>
      <c r="K276" s="1"/>
      <c r="L276" s="2"/>
    </row>
    <row r="277" spans="1:12" ht="12.75" hidden="1" customHeight="1" x14ac:dyDescent="0.2">
      <c r="A277" s="9"/>
      <c r="B277" s="9"/>
      <c r="C277" s="2"/>
      <c r="G277" s="10">
        <f t="shared" si="12"/>
        <v>0</v>
      </c>
      <c r="H277" s="4"/>
      <c r="K277" s="1"/>
      <c r="L277" s="2"/>
    </row>
    <row r="278" spans="1:12" ht="12.75" hidden="1" customHeight="1" x14ac:dyDescent="0.2">
      <c r="A278" s="9"/>
      <c r="B278" s="9"/>
      <c r="C278" s="2"/>
      <c r="G278" s="10">
        <f t="shared" si="12"/>
        <v>0</v>
      </c>
      <c r="H278" s="4"/>
      <c r="K278" s="1"/>
      <c r="L278" s="2"/>
    </row>
    <row r="279" spans="1:12" ht="12.75" hidden="1" customHeight="1" x14ac:dyDescent="0.2">
      <c r="A279" s="9"/>
      <c r="B279" s="9"/>
      <c r="C279" s="2"/>
      <c r="G279" s="10">
        <f t="shared" si="12"/>
        <v>0</v>
      </c>
      <c r="H279" s="4"/>
      <c r="K279" s="1"/>
      <c r="L279" s="2"/>
    </row>
    <row r="280" spans="1:12" ht="12.75" hidden="1" customHeight="1" x14ac:dyDescent="0.2">
      <c r="A280" s="9"/>
      <c r="B280" s="9"/>
      <c r="C280" s="2"/>
      <c r="G280" s="10">
        <f t="shared" si="12"/>
        <v>0</v>
      </c>
      <c r="H280" s="4"/>
      <c r="K280" s="1"/>
      <c r="L280" s="2"/>
    </row>
    <row r="281" spans="1:12" ht="12.75" hidden="1" customHeight="1" x14ac:dyDescent="0.2">
      <c r="A281" s="9"/>
      <c r="B281" s="9"/>
      <c r="C281" s="2"/>
      <c r="G281" s="10">
        <f t="shared" si="12"/>
        <v>0</v>
      </c>
      <c r="H281" s="4"/>
      <c r="K281" s="1"/>
      <c r="L281" s="2"/>
    </row>
    <row r="282" spans="1:12" ht="12.75" hidden="1" customHeight="1" x14ac:dyDescent="0.2">
      <c r="A282" s="9"/>
      <c r="B282" s="9"/>
      <c r="C282" s="2"/>
      <c r="G282" s="10">
        <f t="shared" si="12"/>
        <v>0</v>
      </c>
      <c r="H282" s="4"/>
      <c r="K282" s="1"/>
      <c r="L282" s="2"/>
    </row>
    <row r="283" spans="1:12" ht="12.75" hidden="1" customHeight="1" x14ac:dyDescent="0.2">
      <c r="A283" s="9"/>
      <c r="B283" s="9"/>
      <c r="C283" s="2"/>
      <c r="G283" s="10">
        <f t="shared" si="12"/>
        <v>0</v>
      </c>
      <c r="H283" s="4"/>
      <c r="K283" s="1"/>
      <c r="L283" s="2"/>
    </row>
    <row r="284" spans="1:12" ht="12.75" hidden="1" customHeight="1" x14ac:dyDescent="0.2">
      <c r="A284" s="9"/>
      <c r="B284" s="9"/>
      <c r="C284" s="2"/>
      <c r="G284" s="10">
        <f t="shared" si="12"/>
        <v>0</v>
      </c>
      <c r="H284" s="4"/>
      <c r="K284" s="1"/>
      <c r="L284" s="2"/>
    </row>
    <row r="285" spans="1:12" ht="12.75" hidden="1" customHeight="1" x14ac:dyDescent="0.2">
      <c r="A285" s="9"/>
      <c r="B285" s="9"/>
      <c r="C285" s="2"/>
      <c r="G285" s="10">
        <f t="shared" si="12"/>
        <v>0</v>
      </c>
      <c r="H285" s="4"/>
      <c r="K285" s="1"/>
      <c r="L285" s="2"/>
    </row>
    <row r="286" spans="1:12" ht="12.75" hidden="1" customHeight="1" x14ac:dyDescent="0.2">
      <c r="A286" s="9"/>
      <c r="B286" s="9"/>
      <c r="C286" s="2"/>
      <c r="G286" s="10">
        <f t="shared" si="12"/>
        <v>0</v>
      </c>
      <c r="H286" s="4"/>
      <c r="K286" s="1"/>
      <c r="L286" s="2"/>
    </row>
    <row r="287" spans="1:12" ht="12.75" hidden="1" customHeight="1" x14ac:dyDescent="0.2">
      <c r="A287" s="9"/>
      <c r="B287" s="9"/>
      <c r="C287" s="2"/>
      <c r="G287" s="10">
        <f t="shared" si="12"/>
        <v>0</v>
      </c>
      <c r="H287" s="4"/>
      <c r="K287" s="1"/>
      <c r="L287" s="2"/>
    </row>
    <row r="288" spans="1:12" ht="12.75" hidden="1" customHeight="1" x14ac:dyDescent="0.2">
      <c r="A288" s="9"/>
      <c r="B288" s="9"/>
      <c r="C288" s="2"/>
      <c r="G288" s="10">
        <f t="shared" si="12"/>
        <v>0</v>
      </c>
      <c r="H288" s="4"/>
      <c r="K288" s="1"/>
      <c r="L288" s="2"/>
    </row>
    <row r="289" spans="1:12" ht="12.75" hidden="1" customHeight="1" x14ac:dyDescent="0.2">
      <c r="A289" s="9"/>
      <c r="B289" s="9"/>
      <c r="C289" s="2"/>
      <c r="G289" s="10">
        <f t="shared" si="12"/>
        <v>0</v>
      </c>
      <c r="H289" s="4"/>
      <c r="K289" s="1"/>
      <c r="L289" s="2"/>
    </row>
    <row r="290" spans="1:12" ht="12.75" hidden="1" customHeight="1" x14ac:dyDescent="0.2">
      <c r="A290" s="9"/>
      <c r="B290" s="9"/>
      <c r="C290" s="2"/>
      <c r="G290" s="10">
        <f t="shared" si="12"/>
        <v>0</v>
      </c>
      <c r="H290" s="4"/>
      <c r="K290" s="1"/>
      <c r="L290" s="2"/>
    </row>
    <row r="291" spans="1:12" ht="12.75" hidden="1" customHeight="1" x14ac:dyDescent="0.2">
      <c r="A291" s="9"/>
      <c r="B291" s="9"/>
      <c r="C291" s="2"/>
      <c r="G291" s="10">
        <f t="shared" si="12"/>
        <v>0</v>
      </c>
      <c r="H291" s="4"/>
      <c r="K291" s="1"/>
      <c r="L291" s="2"/>
    </row>
    <row r="292" spans="1:12" ht="12.75" hidden="1" customHeight="1" x14ac:dyDescent="0.2">
      <c r="A292" s="9"/>
      <c r="B292" s="9"/>
      <c r="C292" s="2"/>
      <c r="G292" s="10">
        <f t="shared" si="12"/>
        <v>0</v>
      </c>
      <c r="H292" s="4"/>
      <c r="K292" s="1"/>
      <c r="L292" s="2"/>
    </row>
    <row r="293" spans="1:12" ht="12.75" hidden="1" customHeight="1" x14ac:dyDescent="0.2">
      <c r="A293" s="9"/>
      <c r="B293" s="9"/>
      <c r="C293" s="2"/>
      <c r="G293" s="10">
        <f t="shared" si="12"/>
        <v>0</v>
      </c>
      <c r="H293" s="4"/>
      <c r="K293" s="1"/>
      <c r="L293" s="2"/>
    </row>
    <row r="294" spans="1:12" ht="12.75" hidden="1" customHeight="1" x14ac:dyDescent="0.2">
      <c r="A294" s="9"/>
      <c r="B294" s="9"/>
      <c r="C294" s="2"/>
      <c r="G294" s="10">
        <f t="shared" si="12"/>
        <v>0</v>
      </c>
      <c r="H294" s="4"/>
      <c r="K294" s="1"/>
      <c r="L294" s="2"/>
    </row>
    <row r="295" spans="1:12" ht="12.75" hidden="1" customHeight="1" x14ac:dyDescent="0.2">
      <c r="A295" s="9"/>
      <c r="B295" s="9"/>
      <c r="C295" s="2"/>
      <c r="G295" s="10">
        <f t="shared" si="12"/>
        <v>0</v>
      </c>
      <c r="H295" s="4"/>
      <c r="K295" s="1"/>
      <c r="L295" s="2"/>
    </row>
    <row r="296" spans="1:12" ht="12.75" hidden="1" customHeight="1" x14ac:dyDescent="0.2">
      <c r="A296" s="9"/>
      <c r="B296" s="9"/>
      <c r="G296" s="10">
        <f t="shared" si="12"/>
        <v>0</v>
      </c>
      <c r="H296" s="4"/>
      <c r="K296" s="1"/>
      <c r="L296" s="2"/>
    </row>
    <row r="297" spans="1:12" ht="12.75" hidden="1" customHeight="1" x14ac:dyDescent="0.2">
      <c r="A297" s="9"/>
      <c r="B297" s="9"/>
      <c r="C297" s="2"/>
      <c r="G297" s="10">
        <f t="shared" si="12"/>
        <v>0</v>
      </c>
      <c r="H297" s="4"/>
      <c r="K297" s="1"/>
      <c r="L297" s="2"/>
    </row>
    <row r="298" spans="1:12" ht="12.75" hidden="1" customHeight="1" x14ac:dyDescent="0.2">
      <c r="A298" s="9"/>
      <c r="B298" s="9"/>
      <c r="C298" s="2"/>
      <c r="G298" s="10">
        <f t="shared" si="12"/>
        <v>0</v>
      </c>
      <c r="H298" s="4"/>
      <c r="K298" s="1"/>
      <c r="L298" s="2"/>
    </row>
    <row r="299" spans="1:12" ht="12.75" hidden="1" customHeight="1" x14ac:dyDescent="0.2">
      <c r="A299" s="9"/>
      <c r="B299" s="9"/>
      <c r="C299" s="2"/>
      <c r="G299" s="10">
        <f t="shared" si="12"/>
        <v>0</v>
      </c>
      <c r="H299" s="4"/>
      <c r="K299" s="1"/>
      <c r="L299" s="2"/>
    </row>
    <row r="300" spans="1:12" ht="12.75" hidden="1" customHeight="1" x14ac:dyDescent="0.2">
      <c r="A300" s="9"/>
      <c r="B300" s="9"/>
      <c r="C300" s="2"/>
      <c r="G300" s="10">
        <f t="shared" si="12"/>
        <v>0</v>
      </c>
      <c r="H300" s="4"/>
      <c r="K300" s="1"/>
      <c r="L300" s="2"/>
    </row>
    <row r="301" spans="1:12" ht="12.75" hidden="1" customHeight="1" x14ac:dyDescent="0.2">
      <c r="A301" s="9"/>
      <c r="B301" s="9"/>
      <c r="C301" s="2"/>
      <c r="G301" s="10">
        <f t="shared" si="12"/>
        <v>0</v>
      </c>
      <c r="H301" s="4"/>
      <c r="K301" s="1"/>
      <c r="L301" s="2"/>
    </row>
    <row r="302" spans="1:12" ht="12.75" hidden="1" customHeight="1" x14ac:dyDescent="0.2">
      <c r="A302" s="9"/>
      <c r="B302" s="9"/>
      <c r="C302" s="2"/>
      <c r="G302" s="10">
        <f t="shared" si="12"/>
        <v>0</v>
      </c>
      <c r="H302" s="4"/>
      <c r="K302" s="1"/>
      <c r="L302" s="2"/>
    </row>
    <row r="303" spans="1:12" ht="12.75" hidden="1" customHeight="1" x14ac:dyDescent="0.2">
      <c r="A303" s="9"/>
      <c r="B303" s="9"/>
      <c r="C303" s="2"/>
      <c r="G303" s="10">
        <f t="shared" si="12"/>
        <v>0</v>
      </c>
      <c r="H303" s="4"/>
      <c r="K303" s="1"/>
      <c r="L303" s="2"/>
    </row>
    <row r="304" spans="1:12" ht="12.75" hidden="1" customHeight="1" x14ac:dyDescent="0.2">
      <c r="A304" s="9"/>
      <c r="B304" s="9"/>
      <c r="C304" s="2"/>
      <c r="G304" s="10">
        <f t="shared" si="12"/>
        <v>0</v>
      </c>
      <c r="H304" s="4"/>
      <c r="K304" s="1"/>
      <c r="L304" s="2"/>
    </row>
    <row r="305" spans="1:12" ht="12.75" hidden="1" customHeight="1" x14ac:dyDescent="0.2">
      <c r="A305" s="9"/>
      <c r="B305" s="9"/>
      <c r="C305" s="2"/>
      <c r="G305" s="10">
        <f t="shared" si="12"/>
        <v>0</v>
      </c>
      <c r="H305" s="4"/>
      <c r="K305" s="1"/>
      <c r="L305" s="2"/>
    </row>
    <row r="306" spans="1:12" ht="12.75" hidden="1" customHeight="1" x14ac:dyDescent="0.2">
      <c r="A306" s="9"/>
      <c r="B306" s="9"/>
      <c r="C306" s="2"/>
      <c r="G306" s="10">
        <f t="shared" si="12"/>
        <v>0</v>
      </c>
      <c r="H306" s="4"/>
      <c r="K306" s="1"/>
      <c r="L306" s="2"/>
    </row>
    <row r="307" spans="1:12" ht="12.75" hidden="1" customHeight="1" x14ac:dyDescent="0.2">
      <c r="A307" s="9"/>
      <c r="B307" s="9"/>
      <c r="G307" s="10">
        <f t="shared" si="12"/>
        <v>0</v>
      </c>
      <c r="H307" s="4"/>
      <c r="K307" s="1"/>
      <c r="L307" s="2"/>
    </row>
    <row r="308" spans="1:12" ht="12.75" hidden="1" customHeight="1" x14ac:dyDescent="0.2">
      <c r="A308" s="9"/>
      <c r="B308" s="9"/>
      <c r="C308" s="2"/>
      <c r="G308" s="10">
        <f t="shared" si="12"/>
        <v>0</v>
      </c>
      <c r="H308" s="4"/>
      <c r="K308" s="1"/>
      <c r="L308" s="2"/>
    </row>
    <row r="309" spans="1:12" ht="12.75" hidden="1" customHeight="1" x14ac:dyDescent="0.2">
      <c r="A309" s="9"/>
      <c r="B309" s="9"/>
      <c r="C309" s="2"/>
      <c r="G309" s="10">
        <f t="shared" si="12"/>
        <v>0</v>
      </c>
      <c r="H309" s="4"/>
      <c r="K309" s="1"/>
      <c r="L309" s="2"/>
    </row>
    <row r="310" spans="1:12" ht="12.75" hidden="1" customHeight="1" x14ac:dyDescent="0.2">
      <c r="A310" s="9"/>
      <c r="B310" s="9"/>
      <c r="C310" s="2"/>
      <c r="G310" s="10">
        <f t="shared" si="12"/>
        <v>0</v>
      </c>
      <c r="H310" s="4"/>
      <c r="K310" s="1"/>
      <c r="L310" s="2"/>
    </row>
    <row r="311" spans="1:12" ht="12.75" hidden="1" customHeight="1" x14ac:dyDescent="0.2">
      <c r="A311" s="9"/>
      <c r="B311" s="9"/>
      <c r="C311" s="2"/>
      <c r="G311" s="10">
        <f t="shared" si="12"/>
        <v>0</v>
      </c>
      <c r="H311" s="4"/>
      <c r="K311" s="1"/>
      <c r="L311" s="2"/>
    </row>
    <row r="312" spans="1:12" ht="12.75" hidden="1" customHeight="1" x14ac:dyDescent="0.2">
      <c r="A312" s="9"/>
      <c r="B312" s="9"/>
      <c r="C312" s="2"/>
      <c r="G312" s="10">
        <f t="shared" si="12"/>
        <v>0</v>
      </c>
      <c r="H312" s="4"/>
      <c r="K312" s="1"/>
      <c r="L312" s="2"/>
    </row>
    <row r="313" spans="1:12" ht="12.75" hidden="1" customHeight="1" x14ac:dyDescent="0.2">
      <c r="A313" s="9"/>
      <c r="B313" s="9"/>
      <c r="C313" s="2"/>
      <c r="G313" s="10">
        <f t="shared" si="12"/>
        <v>0</v>
      </c>
      <c r="H313" s="4"/>
      <c r="K313" s="1"/>
      <c r="L313" s="2"/>
    </row>
    <row r="314" spans="1:12" ht="12.75" hidden="1" customHeight="1" x14ac:dyDescent="0.2">
      <c r="A314" s="9"/>
      <c r="B314" s="9"/>
      <c r="C314" s="2"/>
      <c r="G314" s="10">
        <f t="shared" si="12"/>
        <v>0</v>
      </c>
      <c r="H314" s="4"/>
      <c r="K314" s="1"/>
      <c r="L314" s="2"/>
    </row>
    <row r="315" spans="1:12" ht="12.75" hidden="1" customHeight="1" x14ac:dyDescent="0.2">
      <c r="A315" s="9"/>
      <c r="B315" s="9"/>
      <c r="C315" s="2"/>
      <c r="G315" s="10">
        <f t="shared" si="12"/>
        <v>0</v>
      </c>
      <c r="H315" s="4"/>
      <c r="K315" s="1"/>
      <c r="L315" s="2"/>
    </row>
    <row r="316" spans="1:12" ht="12.75" hidden="1" customHeight="1" x14ac:dyDescent="0.2">
      <c r="A316" s="9"/>
      <c r="B316" s="9"/>
      <c r="C316" s="2"/>
      <c r="G316" s="10">
        <f t="shared" si="12"/>
        <v>0</v>
      </c>
      <c r="H316" s="4"/>
      <c r="K316" s="1"/>
      <c r="L316" s="2"/>
    </row>
    <row r="317" spans="1:12" ht="12.75" hidden="1" customHeight="1" x14ac:dyDescent="0.2">
      <c r="A317" s="9"/>
      <c r="B317" s="9"/>
      <c r="C317" s="2"/>
      <c r="G317" s="10">
        <f t="shared" si="12"/>
        <v>0</v>
      </c>
      <c r="H317" s="4"/>
      <c r="K317" s="1"/>
      <c r="L317" s="2"/>
    </row>
    <row r="318" spans="1:12" ht="12.75" hidden="1" customHeight="1" x14ac:dyDescent="0.2">
      <c r="A318" s="9"/>
      <c r="B318" s="9"/>
      <c r="C318" s="2"/>
      <c r="G318" s="10">
        <f t="shared" si="12"/>
        <v>0</v>
      </c>
      <c r="H318" s="4"/>
      <c r="K318" s="1"/>
      <c r="L318" s="2"/>
    </row>
    <row r="319" spans="1:12" ht="12.75" hidden="1" customHeight="1" x14ac:dyDescent="0.2">
      <c r="A319" s="9"/>
      <c r="B319" s="9"/>
      <c r="C319" s="2"/>
      <c r="G319" s="10">
        <f t="shared" si="12"/>
        <v>0</v>
      </c>
      <c r="H319" s="4"/>
      <c r="K319" s="1"/>
      <c r="L319" s="2"/>
    </row>
    <row r="320" spans="1:12" ht="12.75" hidden="1" customHeight="1" x14ac:dyDescent="0.2">
      <c r="A320" s="9"/>
      <c r="B320" s="9"/>
      <c r="C320" s="2"/>
      <c r="G320" s="10">
        <f t="shared" si="12"/>
        <v>0</v>
      </c>
      <c r="H320" s="4"/>
      <c r="K320" s="1"/>
      <c r="L320" s="2"/>
    </row>
    <row r="321" spans="1:12" ht="12.75" hidden="1" customHeight="1" x14ac:dyDescent="0.2">
      <c r="A321" s="9"/>
      <c r="B321" s="9"/>
      <c r="C321" s="2"/>
      <c r="G321" s="10">
        <f t="shared" si="12"/>
        <v>0</v>
      </c>
      <c r="H321" s="4"/>
      <c r="K321" s="1"/>
      <c r="L321" s="2"/>
    </row>
    <row r="322" spans="1:12" ht="12.75" hidden="1" customHeight="1" x14ac:dyDescent="0.2">
      <c r="A322" s="9"/>
      <c r="B322" s="9"/>
      <c r="G322" s="10">
        <f t="shared" si="12"/>
        <v>0</v>
      </c>
      <c r="H322" s="4"/>
      <c r="K322" s="1"/>
      <c r="L322" s="2"/>
    </row>
    <row r="323" spans="1:12" ht="12.75" hidden="1" customHeight="1" x14ac:dyDescent="0.2">
      <c r="A323" s="9"/>
      <c r="B323" s="9"/>
      <c r="C323" s="2"/>
      <c r="G323" s="10">
        <f t="shared" si="12"/>
        <v>0</v>
      </c>
      <c r="H323" s="4"/>
      <c r="K323" s="1"/>
      <c r="L323" s="2"/>
    </row>
    <row r="324" spans="1:12" ht="12.75" hidden="1" customHeight="1" x14ac:dyDescent="0.2">
      <c r="A324" s="9"/>
      <c r="B324" s="9"/>
      <c r="C324" s="2"/>
      <c r="G324" s="10">
        <f t="shared" si="12"/>
        <v>0</v>
      </c>
      <c r="H324" s="4"/>
      <c r="K324" s="1"/>
      <c r="L324" s="2"/>
    </row>
    <row r="325" spans="1:12" ht="12.75" hidden="1" customHeight="1" x14ac:dyDescent="0.2">
      <c r="A325" s="9"/>
      <c r="B325" s="9"/>
      <c r="G325" s="10">
        <f t="shared" ref="G325:G377" si="13">F325-D325</f>
        <v>0</v>
      </c>
      <c r="H325" s="4"/>
      <c r="K325" s="1"/>
      <c r="L325" s="2"/>
    </row>
    <row r="326" spans="1:12" ht="12.75" hidden="1" customHeight="1" x14ac:dyDescent="0.2">
      <c r="A326" s="9"/>
      <c r="B326" s="9"/>
      <c r="C326" s="2"/>
      <c r="G326" s="10">
        <f t="shared" si="13"/>
        <v>0</v>
      </c>
      <c r="H326" s="4"/>
      <c r="K326" s="1"/>
      <c r="L326" s="2"/>
    </row>
    <row r="327" spans="1:12" ht="12.75" hidden="1" customHeight="1" x14ac:dyDescent="0.2">
      <c r="A327" s="9"/>
      <c r="B327" s="9"/>
      <c r="G327" s="10">
        <f t="shared" si="13"/>
        <v>0</v>
      </c>
      <c r="H327" s="4"/>
      <c r="K327" s="1"/>
      <c r="L327" s="2"/>
    </row>
    <row r="328" spans="1:12" ht="12.75" hidden="1" customHeight="1" x14ac:dyDescent="0.2">
      <c r="A328" s="9"/>
      <c r="B328" s="9"/>
      <c r="G328" s="10">
        <f t="shared" si="13"/>
        <v>0</v>
      </c>
      <c r="H328" s="4"/>
      <c r="K328" s="1"/>
      <c r="L328" s="2"/>
    </row>
    <row r="329" spans="1:12" ht="12.75" hidden="1" customHeight="1" x14ac:dyDescent="0.2">
      <c r="A329" s="9"/>
      <c r="B329" s="9"/>
      <c r="G329" s="10">
        <f t="shared" si="13"/>
        <v>0</v>
      </c>
      <c r="H329" s="4"/>
      <c r="K329" s="1"/>
      <c r="L329" s="2"/>
    </row>
    <row r="330" spans="1:12" ht="12.75" hidden="1" customHeight="1" x14ac:dyDescent="0.2">
      <c r="A330" s="9"/>
      <c r="B330" s="9"/>
      <c r="C330" s="2"/>
      <c r="G330" s="10">
        <f t="shared" si="13"/>
        <v>0</v>
      </c>
      <c r="H330" s="4"/>
      <c r="K330" s="1"/>
      <c r="L330" s="2"/>
    </row>
    <row r="331" spans="1:12" ht="12.75" hidden="1" customHeight="1" x14ac:dyDescent="0.2">
      <c r="A331" s="9"/>
      <c r="B331" s="9"/>
      <c r="C331" s="2"/>
      <c r="G331" s="10">
        <f t="shared" si="13"/>
        <v>0</v>
      </c>
      <c r="H331" s="4"/>
      <c r="K331" s="1"/>
      <c r="L331" s="2"/>
    </row>
    <row r="332" spans="1:12" ht="12.75" hidden="1" customHeight="1" x14ac:dyDescent="0.2">
      <c r="A332" s="9"/>
      <c r="B332" s="9"/>
      <c r="C332" s="2"/>
      <c r="G332" s="10">
        <f t="shared" si="13"/>
        <v>0</v>
      </c>
      <c r="H332" s="4"/>
      <c r="K332" s="1"/>
      <c r="L332" s="2"/>
    </row>
    <row r="333" spans="1:12" ht="12.75" hidden="1" customHeight="1" x14ac:dyDescent="0.2">
      <c r="A333" s="9"/>
      <c r="B333" s="9"/>
      <c r="C333" s="2"/>
      <c r="G333" s="10">
        <f t="shared" si="13"/>
        <v>0</v>
      </c>
      <c r="H333" s="4"/>
      <c r="K333" s="1"/>
      <c r="L333" s="2"/>
    </row>
    <row r="334" spans="1:12" ht="12.75" hidden="1" customHeight="1" x14ac:dyDescent="0.2">
      <c r="A334" s="9"/>
      <c r="B334" s="9"/>
      <c r="G334" s="10">
        <f t="shared" si="13"/>
        <v>0</v>
      </c>
      <c r="H334" s="4"/>
      <c r="K334" s="1"/>
      <c r="L334" s="2"/>
    </row>
    <row r="335" spans="1:12" ht="12.75" hidden="1" customHeight="1" x14ac:dyDescent="0.2">
      <c r="A335" s="9"/>
      <c r="B335" s="9"/>
      <c r="C335" s="2"/>
      <c r="G335" s="10">
        <f t="shared" si="13"/>
        <v>0</v>
      </c>
      <c r="H335" s="4"/>
      <c r="K335" s="1"/>
      <c r="L335" s="2"/>
    </row>
    <row r="336" spans="1:12" ht="12.75" hidden="1" customHeight="1" x14ac:dyDescent="0.2">
      <c r="A336" s="9"/>
      <c r="B336" s="9"/>
      <c r="G336" s="10">
        <f t="shared" si="13"/>
        <v>0</v>
      </c>
      <c r="H336" s="4"/>
      <c r="K336" s="1"/>
      <c r="L336" s="2"/>
    </row>
    <row r="337" spans="1:12" ht="12.75" hidden="1" customHeight="1" x14ac:dyDescent="0.2">
      <c r="A337" s="9"/>
      <c r="B337" s="9"/>
      <c r="C337" s="2"/>
      <c r="G337" s="10">
        <f t="shared" si="13"/>
        <v>0</v>
      </c>
      <c r="H337" s="4"/>
      <c r="K337" s="1"/>
      <c r="L337" s="2"/>
    </row>
    <row r="338" spans="1:12" ht="12.75" hidden="1" customHeight="1" x14ac:dyDescent="0.2">
      <c r="A338" s="9"/>
      <c r="B338" s="9"/>
      <c r="C338" s="2"/>
      <c r="G338" s="10">
        <f t="shared" si="13"/>
        <v>0</v>
      </c>
      <c r="H338" s="4"/>
      <c r="K338" s="1"/>
      <c r="L338" s="2"/>
    </row>
    <row r="339" spans="1:12" ht="12.75" hidden="1" customHeight="1" x14ac:dyDescent="0.2">
      <c r="A339" s="9"/>
      <c r="B339" s="9"/>
      <c r="C339" s="2"/>
      <c r="G339" s="10">
        <f t="shared" si="13"/>
        <v>0</v>
      </c>
      <c r="H339" s="4"/>
      <c r="K339" s="1"/>
      <c r="L339" s="2"/>
    </row>
    <row r="340" spans="1:12" ht="12.75" hidden="1" customHeight="1" x14ac:dyDescent="0.2">
      <c r="A340" s="9"/>
      <c r="B340" s="9"/>
      <c r="C340" s="2"/>
      <c r="G340" s="10">
        <f t="shared" si="13"/>
        <v>0</v>
      </c>
      <c r="H340" s="4"/>
      <c r="K340" s="1"/>
      <c r="L340" s="2"/>
    </row>
    <row r="341" spans="1:12" ht="12.75" hidden="1" customHeight="1" x14ac:dyDescent="0.2">
      <c r="A341" s="9"/>
      <c r="B341" s="9"/>
      <c r="G341" s="10">
        <f t="shared" si="13"/>
        <v>0</v>
      </c>
      <c r="H341" s="4"/>
      <c r="K341" s="1"/>
      <c r="L341" s="2"/>
    </row>
    <row r="342" spans="1:12" ht="12.75" hidden="1" customHeight="1" x14ac:dyDescent="0.2">
      <c r="A342" s="9"/>
      <c r="B342" s="9"/>
      <c r="C342" s="2"/>
      <c r="G342" s="10">
        <f t="shared" si="13"/>
        <v>0</v>
      </c>
      <c r="H342" s="4"/>
      <c r="K342" s="1"/>
      <c r="L342" s="2"/>
    </row>
    <row r="343" spans="1:12" ht="12.75" hidden="1" customHeight="1" x14ac:dyDescent="0.2">
      <c r="A343" s="9"/>
      <c r="B343" s="9"/>
      <c r="C343" s="2"/>
      <c r="G343" s="10">
        <f t="shared" si="13"/>
        <v>0</v>
      </c>
      <c r="H343" s="4"/>
      <c r="K343" s="1"/>
      <c r="L343" s="2"/>
    </row>
    <row r="344" spans="1:12" ht="12.75" hidden="1" customHeight="1" x14ac:dyDescent="0.2">
      <c r="A344" s="9"/>
      <c r="B344" s="9"/>
      <c r="C344" s="2"/>
      <c r="G344" s="10">
        <f t="shared" si="13"/>
        <v>0</v>
      </c>
      <c r="H344" s="4"/>
      <c r="K344" s="1"/>
      <c r="L344" s="2"/>
    </row>
    <row r="345" spans="1:12" ht="12.75" hidden="1" customHeight="1" x14ac:dyDescent="0.2">
      <c r="A345" s="9"/>
      <c r="B345" s="9"/>
      <c r="C345" s="2"/>
      <c r="G345" s="10">
        <f t="shared" si="13"/>
        <v>0</v>
      </c>
      <c r="H345" s="4"/>
      <c r="K345" s="1"/>
      <c r="L345" s="2"/>
    </row>
    <row r="346" spans="1:12" ht="12.75" hidden="1" customHeight="1" x14ac:dyDescent="0.2">
      <c r="A346" s="9"/>
      <c r="B346" s="9"/>
      <c r="C346" s="2"/>
      <c r="G346" s="10">
        <f t="shared" si="13"/>
        <v>0</v>
      </c>
      <c r="H346" s="4"/>
      <c r="K346" s="1"/>
      <c r="L346" s="2"/>
    </row>
    <row r="347" spans="1:12" ht="12.75" hidden="1" customHeight="1" x14ac:dyDescent="0.2">
      <c r="A347" s="9"/>
      <c r="B347" s="9"/>
      <c r="C347" s="2"/>
      <c r="G347" s="10">
        <f t="shared" si="13"/>
        <v>0</v>
      </c>
      <c r="H347" s="4"/>
      <c r="K347" s="1"/>
      <c r="L347" s="2"/>
    </row>
    <row r="348" spans="1:12" ht="12.75" hidden="1" customHeight="1" x14ac:dyDescent="0.2">
      <c r="A348" s="9"/>
      <c r="B348" s="9"/>
      <c r="C348" s="2"/>
      <c r="G348" s="10">
        <f t="shared" si="13"/>
        <v>0</v>
      </c>
      <c r="H348" s="4"/>
      <c r="K348" s="1"/>
      <c r="L348" s="2"/>
    </row>
    <row r="349" spans="1:12" ht="12.75" hidden="1" customHeight="1" x14ac:dyDescent="0.2">
      <c r="A349" s="9"/>
      <c r="B349" s="9"/>
      <c r="C349" s="2"/>
      <c r="G349" s="10">
        <f t="shared" si="13"/>
        <v>0</v>
      </c>
      <c r="H349" s="4"/>
      <c r="K349" s="1"/>
      <c r="L349" s="2"/>
    </row>
    <row r="350" spans="1:12" ht="12.75" hidden="1" customHeight="1" x14ac:dyDescent="0.2">
      <c r="A350" s="9"/>
      <c r="B350" s="9"/>
      <c r="C350" s="2"/>
      <c r="G350" s="10">
        <f t="shared" si="13"/>
        <v>0</v>
      </c>
      <c r="H350" s="4"/>
      <c r="K350" s="1"/>
      <c r="L350" s="2"/>
    </row>
    <row r="351" spans="1:12" ht="12.75" hidden="1" customHeight="1" x14ac:dyDescent="0.2">
      <c r="A351" s="9"/>
      <c r="B351" s="9"/>
      <c r="G351" s="10">
        <f t="shared" si="13"/>
        <v>0</v>
      </c>
      <c r="H351" s="4"/>
      <c r="K351" s="1"/>
      <c r="L351" s="2"/>
    </row>
    <row r="352" spans="1:12" ht="12.75" hidden="1" customHeight="1" x14ac:dyDescent="0.2">
      <c r="A352" s="9"/>
      <c r="B352" s="9"/>
      <c r="G352" s="10">
        <f t="shared" si="13"/>
        <v>0</v>
      </c>
      <c r="H352" s="4"/>
      <c r="K352" s="1"/>
      <c r="L352" s="2"/>
    </row>
    <row r="353" spans="1:12" ht="12.75" hidden="1" customHeight="1" x14ac:dyDescent="0.2">
      <c r="A353" s="9"/>
      <c r="B353" s="9"/>
      <c r="C353" s="2"/>
      <c r="G353" s="10">
        <f t="shared" si="13"/>
        <v>0</v>
      </c>
      <c r="H353" s="4"/>
      <c r="K353" s="1"/>
      <c r="L353" s="2"/>
    </row>
    <row r="354" spans="1:12" ht="12.75" hidden="1" customHeight="1" x14ac:dyDescent="0.2">
      <c r="A354" s="9"/>
      <c r="B354" s="9"/>
      <c r="C354" s="2"/>
      <c r="G354" s="10">
        <f t="shared" si="13"/>
        <v>0</v>
      </c>
      <c r="H354" s="4"/>
      <c r="K354" s="1"/>
      <c r="L354" s="2"/>
    </row>
    <row r="355" spans="1:12" ht="12.75" hidden="1" customHeight="1" x14ac:dyDescent="0.2">
      <c r="A355" s="9"/>
      <c r="B355" s="9"/>
      <c r="C355" s="2"/>
      <c r="G355" s="10">
        <f t="shared" si="13"/>
        <v>0</v>
      </c>
      <c r="H355" s="4"/>
      <c r="K355" s="1"/>
      <c r="L355" s="2"/>
    </row>
    <row r="356" spans="1:12" ht="12.75" hidden="1" customHeight="1" x14ac:dyDescent="0.2">
      <c r="A356" s="9"/>
      <c r="B356" s="9"/>
      <c r="C356" s="2"/>
      <c r="G356" s="10">
        <f t="shared" si="13"/>
        <v>0</v>
      </c>
      <c r="H356" s="4"/>
      <c r="K356" s="1"/>
      <c r="L356" s="2"/>
    </row>
    <row r="357" spans="1:12" ht="12.75" hidden="1" customHeight="1" x14ac:dyDescent="0.2">
      <c r="A357" s="9"/>
      <c r="B357" s="9"/>
      <c r="C357" s="2"/>
      <c r="G357" s="10">
        <f t="shared" si="13"/>
        <v>0</v>
      </c>
      <c r="H357" s="4"/>
      <c r="K357" s="1"/>
      <c r="L357" s="2"/>
    </row>
    <row r="358" spans="1:12" ht="12.75" hidden="1" customHeight="1" x14ac:dyDescent="0.2">
      <c r="A358" s="9"/>
      <c r="B358" s="9"/>
      <c r="C358" s="2"/>
      <c r="G358" s="10">
        <f t="shared" si="13"/>
        <v>0</v>
      </c>
      <c r="H358" s="4"/>
      <c r="K358" s="1"/>
      <c r="L358" s="2"/>
    </row>
    <row r="359" spans="1:12" ht="12.75" hidden="1" customHeight="1" x14ac:dyDescent="0.2">
      <c r="A359" s="9"/>
      <c r="B359" s="9"/>
      <c r="C359" s="2"/>
      <c r="G359" s="10">
        <f t="shared" si="13"/>
        <v>0</v>
      </c>
      <c r="H359" s="4"/>
      <c r="K359" s="1"/>
      <c r="L359" s="2"/>
    </row>
    <row r="360" spans="1:12" ht="12.75" hidden="1" customHeight="1" x14ac:dyDescent="0.2">
      <c r="A360" s="9"/>
      <c r="B360" s="9"/>
      <c r="C360" s="2"/>
      <c r="G360" s="10">
        <f t="shared" si="13"/>
        <v>0</v>
      </c>
      <c r="H360" s="4"/>
      <c r="K360" s="1"/>
      <c r="L360" s="2"/>
    </row>
    <row r="361" spans="1:12" ht="12.75" hidden="1" customHeight="1" x14ac:dyDescent="0.2">
      <c r="A361" s="9"/>
      <c r="B361" s="9"/>
      <c r="C361" s="2"/>
      <c r="G361" s="10">
        <f t="shared" si="13"/>
        <v>0</v>
      </c>
      <c r="H361" s="4"/>
      <c r="K361" s="1"/>
      <c r="L361" s="2"/>
    </row>
    <row r="362" spans="1:12" ht="12.75" hidden="1" customHeight="1" x14ac:dyDescent="0.2">
      <c r="A362" s="9"/>
      <c r="B362" s="9"/>
      <c r="C362" s="2"/>
      <c r="G362" s="10">
        <f t="shared" si="13"/>
        <v>0</v>
      </c>
      <c r="H362" s="4"/>
      <c r="K362" s="1"/>
      <c r="L362" s="2"/>
    </row>
    <row r="363" spans="1:12" ht="12.75" hidden="1" customHeight="1" x14ac:dyDescent="0.2">
      <c r="A363" s="9"/>
      <c r="B363" s="9"/>
      <c r="G363" s="10">
        <f t="shared" si="13"/>
        <v>0</v>
      </c>
      <c r="H363" s="4"/>
      <c r="K363" s="1"/>
      <c r="L363" s="2"/>
    </row>
    <row r="364" spans="1:12" ht="12.75" hidden="1" customHeight="1" x14ac:dyDescent="0.2">
      <c r="A364" s="9"/>
      <c r="B364" s="9"/>
      <c r="G364" s="10">
        <f t="shared" si="13"/>
        <v>0</v>
      </c>
      <c r="H364" s="4"/>
      <c r="K364" s="1"/>
      <c r="L364" s="2"/>
    </row>
    <row r="365" spans="1:12" ht="12.75" hidden="1" customHeight="1" x14ac:dyDescent="0.2">
      <c r="A365" s="9"/>
      <c r="B365" s="9"/>
      <c r="G365" s="10">
        <f t="shared" si="13"/>
        <v>0</v>
      </c>
      <c r="H365" s="4"/>
      <c r="K365" s="1"/>
      <c r="L365" s="2"/>
    </row>
    <row r="366" spans="1:12" ht="12.75" hidden="1" customHeight="1" x14ac:dyDescent="0.2">
      <c r="A366" s="9"/>
      <c r="B366" s="9"/>
      <c r="G366" s="10">
        <f t="shared" si="13"/>
        <v>0</v>
      </c>
      <c r="H366" s="4"/>
      <c r="K366" s="1"/>
      <c r="L366" s="2"/>
    </row>
    <row r="367" spans="1:12" ht="12.75" hidden="1" customHeight="1" x14ac:dyDescent="0.2">
      <c r="A367" s="9"/>
      <c r="B367" s="9"/>
      <c r="C367" s="2"/>
      <c r="G367" s="10">
        <f t="shared" si="13"/>
        <v>0</v>
      </c>
      <c r="H367" s="4"/>
      <c r="K367" s="1"/>
      <c r="L367" s="2"/>
    </row>
    <row r="368" spans="1:12" ht="12.75" hidden="1" customHeight="1" x14ac:dyDescent="0.2">
      <c r="A368" s="9"/>
      <c r="B368" s="9"/>
      <c r="C368" s="2"/>
      <c r="G368" s="10">
        <f t="shared" si="13"/>
        <v>0</v>
      </c>
      <c r="H368" s="4"/>
      <c r="K368" s="1"/>
      <c r="L368" s="2"/>
    </row>
    <row r="369" spans="1:17" ht="12.75" hidden="1" customHeight="1" x14ac:dyDescent="0.2">
      <c r="A369" s="9"/>
      <c r="B369" s="9"/>
      <c r="C369" s="2"/>
      <c r="G369" s="10">
        <f t="shared" si="13"/>
        <v>0</v>
      </c>
      <c r="H369" s="4"/>
      <c r="K369" s="1"/>
      <c r="L369" s="2"/>
    </row>
    <row r="370" spans="1:17" ht="12.75" hidden="1" customHeight="1" x14ac:dyDescent="0.2">
      <c r="A370" s="9"/>
      <c r="B370" s="9"/>
      <c r="C370" s="2"/>
      <c r="G370" s="10">
        <f t="shared" si="13"/>
        <v>0</v>
      </c>
      <c r="H370" s="4"/>
      <c r="K370" s="1"/>
      <c r="L370" s="2"/>
    </row>
    <row r="371" spans="1:17" ht="12.75" hidden="1" customHeight="1" x14ac:dyDescent="0.2">
      <c r="A371" s="9"/>
      <c r="B371" s="9"/>
      <c r="C371" s="2"/>
      <c r="G371" s="10">
        <f t="shared" si="13"/>
        <v>0</v>
      </c>
      <c r="H371" s="4"/>
      <c r="K371" s="1"/>
      <c r="L371" s="2"/>
    </row>
    <row r="372" spans="1:17" ht="12.75" hidden="1" customHeight="1" x14ac:dyDescent="0.2">
      <c r="A372" s="9"/>
      <c r="B372" s="9"/>
      <c r="C372" s="2"/>
      <c r="G372" s="10">
        <f t="shared" si="13"/>
        <v>0</v>
      </c>
      <c r="H372" s="4"/>
      <c r="K372" s="1"/>
      <c r="L372" s="2"/>
    </row>
    <row r="373" spans="1:17" ht="12.75" hidden="1" customHeight="1" x14ac:dyDescent="0.2">
      <c r="A373" s="9"/>
      <c r="B373" s="9"/>
      <c r="C373" s="2"/>
      <c r="G373" s="10">
        <f t="shared" si="13"/>
        <v>0</v>
      </c>
      <c r="H373" s="4"/>
      <c r="K373" s="1"/>
      <c r="L373" s="2"/>
    </row>
    <row r="374" spans="1:17" ht="12.75" hidden="1" customHeight="1" x14ac:dyDescent="0.2">
      <c r="A374" s="9"/>
      <c r="B374" s="9"/>
      <c r="C374" s="2"/>
      <c r="G374" s="10">
        <f t="shared" si="13"/>
        <v>0</v>
      </c>
      <c r="H374" s="4"/>
      <c r="K374" s="1"/>
      <c r="L374" s="2"/>
    </row>
    <row r="375" spans="1:17" ht="12.75" hidden="1" customHeight="1" x14ac:dyDescent="0.2">
      <c r="A375" s="9"/>
      <c r="B375" s="9"/>
      <c r="C375" s="2"/>
      <c r="G375" s="10">
        <f t="shared" si="13"/>
        <v>0</v>
      </c>
      <c r="H375" s="4"/>
      <c r="K375" s="1"/>
      <c r="L375" s="2"/>
    </row>
    <row r="376" spans="1:17" ht="12.75" hidden="1" customHeight="1" x14ac:dyDescent="0.2">
      <c r="A376" s="9"/>
      <c r="B376" s="9"/>
      <c r="C376" s="2"/>
      <c r="G376" s="10">
        <f t="shared" si="13"/>
        <v>0</v>
      </c>
      <c r="H376" s="4"/>
      <c r="K376" s="1"/>
      <c r="L376" s="2"/>
    </row>
    <row r="377" spans="1:17" ht="12.75" hidden="1" customHeight="1" x14ac:dyDescent="0.2">
      <c r="A377" s="9"/>
      <c r="B377" s="9"/>
      <c r="C377" s="2"/>
      <c r="G377" s="10">
        <f t="shared" si="13"/>
        <v>0</v>
      </c>
      <c r="H377" s="4"/>
      <c r="K377" s="1"/>
      <c r="L377" s="2"/>
    </row>
    <row r="378" spans="1:17" ht="12.75" hidden="1" customHeight="1" x14ac:dyDescent="0.2">
      <c r="A378" s="9"/>
      <c r="B378" s="9"/>
      <c r="C378" s="2"/>
      <c r="G378" s="10"/>
      <c r="H378" s="4"/>
      <c r="K378" s="1"/>
      <c r="L378" s="2"/>
    </row>
    <row r="379" spans="1:17" ht="12.75" hidden="1" customHeight="1" x14ac:dyDescent="0.2">
      <c r="A379" s="9"/>
      <c r="B379" s="9"/>
      <c r="C379" s="2"/>
      <c r="G379" s="10"/>
      <c r="H379" s="4"/>
      <c r="K379" s="1"/>
      <c r="L379" s="2"/>
    </row>
    <row r="380" spans="1:17" ht="12.75" hidden="1" customHeight="1" x14ac:dyDescent="0.2">
      <c r="A380" s="9"/>
      <c r="B380" s="9"/>
      <c r="C380" s="2"/>
      <c r="G380" s="10"/>
      <c r="H380" s="4"/>
      <c r="K380" s="1"/>
      <c r="L380" s="2"/>
    </row>
    <row r="381" spans="1:17" ht="12.75" hidden="1" customHeight="1" x14ac:dyDescent="0.2">
      <c r="B381" s="1"/>
      <c r="C381" s="2"/>
      <c r="H381" s="20">
        <f>SUM(H11:H138)</f>
        <v>0.69931728077816957</v>
      </c>
      <c r="K381" s="1"/>
      <c r="L381" s="2"/>
      <c r="Q381" s="20">
        <f>SUM(Q12:Q318)</f>
        <v>-5.1685856573699777E-2</v>
      </c>
    </row>
    <row r="382" spans="1:17" ht="12.75" hidden="1" customHeight="1" x14ac:dyDescent="0.2"/>
    <row r="383" spans="1:17" ht="12.75" hidden="1" customHeight="1" x14ac:dyDescent="0.2"/>
    <row r="384" spans="1:17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</sheetData>
  <sheetProtection algorithmName="SHA-512" hashValue="vIWW9I2v2V5j+bGwpdb5hQHr+IAWcQTOrDa03Fmc0GsG0lcjWnnZNx9D3viNaA4zNmpbwAjMJxJCTI8rU1wu+w==" saltValue="B1z72+w54S41CYd/x8BFCg==" spinCount="100000" sheet="1" objects="1" scenarios="1" formatCells="0" formatColumns="0" formatRows="0" sort="0" autoFilter="0" pivotTables="0"/>
  <hyperlinks>
    <hyperlink ref="I4" r:id="rId1" xr:uid="{CB8B08F9-C968-46FD-8FC5-37BB9D993473}"/>
  </hyperlinks>
  <pageMargins left="0.78749999999999998" right="0.78749999999999998" top="1.05277777777778" bottom="1.05277777777778" header="0" footer="0"/>
  <pageSetup paperSize="9" orientation="portrait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DI BLASI</dc:creator>
  <dc:description/>
  <cp:lastModifiedBy>Carriola Matteo</cp:lastModifiedBy>
  <cp:revision>581</cp:revision>
  <dcterms:created xsi:type="dcterms:W3CDTF">2017-04-26T09:55:10Z</dcterms:created>
  <dcterms:modified xsi:type="dcterms:W3CDTF">2025-02-16T12:38:11Z</dcterms:modified>
  <dc:language>it-IT</dc:language>
</cp:coreProperties>
</file>